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abelle\Desktop\"/>
    </mc:Choice>
  </mc:AlternateContent>
  <xr:revisionPtr revIDLastSave="0" documentId="8_{C1AF380E-2893-4C7F-9BB1-1D7EC66D8E01}" xr6:coauthVersionLast="47" xr6:coauthVersionMax="47" xr10:uidLastSave="{00000000-0000-0000-0000-000000000000}"/>
  <bookViews>
    <workbookView xWindow="28680" yWindow="-120" windowWidth="29040" windowHeight="1584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N18" i="30"/>
  <c r="K18" i="30"/>
  <c r="T15" i="30"/>
  <c r="T18" i="30"/>
  <c r="Q15" i="30"/>
  <c r="Q18" i="30" s="1"/>
  <c r="N15" i="30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R2" i="29"/>
  <c r="T9" i="29" s="1"/>
  <c r="Q9" i="29" s="1"/>
  <c r="N9" i="29" s="1"/>
  <c r="K9" i="29" s="1"/>
  <c r="H9" i="29" s="1"/>
  <c r="T9" i="23" l="1"/>
  <c r="Q9" i="23"/>
  <c r="N9" i="23"/>
  <c r="H9" i="23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<sst xmlns="http://schemas.openxmlformats.org/spreadsheetml/2006/main" count="195" uniqueCount="100">
  <si>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</si>
  <si>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</si>
  <si>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</si>
  <si>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</si>
  <si>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</si>
  <si>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</si>
  <si>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</si>
  <si>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</si>
  <si>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</si>
  <si>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</si>
  <si>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</si>
  <si>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</si>
  <si>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</si>
  <si>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</si>
  <si>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</si>
  <si>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</si>
  <si>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</si>
  <si>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</si>
  <si>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</si>
  <si>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</si>
  <si>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</si>
  <si>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</si>
  <si>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</si>
  <si>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</si>
  <si>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</si>
  <si>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</si>
  <si>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</si>
  <si>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</si>
  <si>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</si>
  <si>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</si>
  <si>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</si>
  <si>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</si>
  <si>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</si>
  <si>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</si>
  <si>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</si>
  <si>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</si>
  <si>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</si>
  <si>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</si>
  <si>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</si>
  <si>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</si>
  <si>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</si>
  <si>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</si>
  <si>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</si>
  <si>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</si>
  <si>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</si>
  <si>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</si>
  <si>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</si>
  <si>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</si>
  <si>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</si>
  <si>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</si>
  <si>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</si>
  <si>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</si>
  <si>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</si>
  <si>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</si>
  <si>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</si>
  <si>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</si>
  <si>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</si>
  <si>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</si>
  <si>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</si>
  <si>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</si>
  <si>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</si>
  <si>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</si>
  <si>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</si>
  <si>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</si>
  <si>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</si>
  <si>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</si>
  <si>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</si>
  <si>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</si>
  <si>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</si>
  <si>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</si>
  <si>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</si>
  <si>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</si>
  <si>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</si>
  <si>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</si>
  <si>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</si>
  <si>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</si>
  <si>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</si>
  <si>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</si>
  <si>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</si>
  <si>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</si>
  <si>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</si>
  <si>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CLAVIER</t>
  </si>
  <si>
    <t>Rue Forville 1</t>
  </si>
  <si>
    <t>4560 CLAVIER</t>
  </si>
  <si>
    <t>www.clavier.be</t>
  </si>
  <si>
    <t>Synthèse du Budget</t>
  </si>
  <si>
    <t>S Y N T H È S E  du  B U D G E T_x000D_
(avec  M. B. approuvées)</t>
  </si>
  <si>
    <t>Module informatisé de publication des budgets annuels</t>
  </si>
  <si>
    <t>Date d’arrêt de la M.B. par le conseil:</t>
  </si>
  <si>
    <t>Budget</t>
  </si>
  <si>
    <t>A-C LIEGEOIS</t>
  </si>
  <si>
    <t>0486138200</t>
  </si>
  <si>
    <t>Pascale DUBOIS</t>
  </si>
  <si>
    <t>086349436</t>
  </si>
  <si>
    <t>086349429</t>
  </si>
  <si>
    <t>pascale.dubois@clavier.be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</si>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</sst>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" fontId="0" fillId="0" borderId="0" xfId="0" applyNumberFormat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4" fillId="13" borderId="5" xfId="0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3" xfId="0" applyFont="1" applyBorder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46647.090000000782</c:v>
                </c:pt>
                <c:pt idx="1">
                  <c:v>220207.76999999955</c:v>
                </c:pt>
                <c:pt idx="2">
                  <c:v>6649.8499999996275</c:v>
                </c:pt>
                <c:pt idx="3">
                  <c:v>439670.04000000004</c:v>
                </c:pt>
                <c:pt idx="4">
                  <c:v>156307.8200000003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804240.72000000067</c:v>
                </c:pt>
                <c:pt idx="1">
                  <c:v>962034.77999999933</c:v>
                </c:pt>
                <c:pt idx="2">
                  <c:v>979849.11999999918</c:v>
                </c:pt>
                <c:pt idx="3">
                  <c:v>1617461.9899999993</c:v>
                </c:pt>
                <c:pt idx="4">
                  <c:v>993726.62000000011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5971703.7699999996</c:v>
                </c:pt>
                <c:pt idx="1">
                  <c:v>6078668.5900000008</c:v>
                </c:pt>
                <c:pt idx="2">
                  <c:v>6521903.3600000003</c:v>
                </c:pt>
                <c:pt idx="3">
                  <c:v>7115451.9500000002</c:v>
                </c:pt>
                <c:pt idx="4">
                  <c:v>7399646.5299999993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6018350.8600000003</c:v>
                </c:pt>
                <c:pt idx="1">
                  <c:v>6298876.3600000003</c:v>
                </c:pt>
                <c:pt idx="2">
                  <c:v>6528553.21</c:v>
                </c:pt>
                <c:pt idx="3">
                  <c:v>7555121.9900000002</c:v>
                </c:pt>
                <c:pt idx="4">
                  <c:v>7555954.3499999996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3761130.78</c:v>
                </c:pt>
                <c:pt idx="1">
                  <c:v>4073670.48</c:v>
                </c:pt>
                <c:pt idx="2">
                  <c:v>1681600</c:v>
                </c:pt>
                <c:pt idx="3">
                  <c:v>3590579.55</c:v>
                </c:pt>
                <c:pt idx="4">
                  <c:v>4078850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3498462.79</c:v>
                </c:pt>
                <c:pt idx="1">
                  <c:v>3344810.37</c:v>
                </c:pt>
                <c:pt idx="2">
                  <c:v>1689675.6600000001</c:v>
                </c:pt>
                <c:pt idx="3">
                  <c:v>4740883.4399999995</c:v>
                </c:pt>
                <c:pt idx="4">
                  <c:v>3088449.7199999997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8" t="s">
        <v>8</v>
      </c>
      <c r="B3" s="9" t="s">
        <v>9</v>
      </c>
    </row>
    <row r="5" spans="1:5" x14ac:dyDescent="0.2">
      <c r="A5" t="s">
        <v>10</v>
      </c>
      <c r="B5" s="10"/>
      <c r="C5" s="4"/>
    </row>
    <row r="6" spans="1:5" x14ac:dyDescent="0.2">
      <c r="B6" s="4"/>
      <c r="C6" s="4"/>
    </row>
    <row r="7" spans="1:5" x14ac:dyDescent="0.2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5" t="str">
        <f>Coordonnées!A1</f>
        <v>Synthèse du Budget</v>
      </c>
      <c r="B1" s="131"/>
      <c r="C1" s="131"/>
      <c r="D1" s="127" t="str">
        <f>Coordonnées!D1</f>
        <v>Administration communale de</v>
      </c>
      <c r="E1" s="127"/>
      <c r="F1" s="127"/>
      <c r="G1" s="127"/>
      <c r="H1" s="127"/>
      <c r="I1" s="127"/>
      <c r="J1" s="125" t="str">
        <f>Coordonnées!J1</f>
        <v>CLAVIER</v>
      </c>
      <c r="K1" s="125"/>
      <c r="L1" s="125"/>
      <c r="M1" s="125"/>
      <c r="N1" s="125"/>
      <c r="O1" s="125"/>
      <c r="P1" s="151" t="str">
        <f>Coordonnées!P1</f>
        <v>Code INS</v>
      </c>
      <c r="Q1" s="152"/>
      <c r="R1" s="147">
        <f>Coordonnées!R1</f>
        <v>61012</v>
      </c>
      <c r="S1" s="148"/>
    </row>
    <row r="2" spans="1:19" x14ac:dyDescent="0.2">
      <c r="A2" s="132"/>
      <c r="B2" s="133"/>
      <c r="C2" s="133"/>
      <c r="D2" s="128"/>
      <c r="E2" s="128"/>
      <c r="F2" s="129"/>
      <c r="G2" s="129"/>
      <c r="H2" s="128"/>
      <c r="I2" s="128"/>
      <c r="J2" s="126"/>
      <c r="K2" s="126"/>
      <c r="L2" s="126"/>
      <c r="M2" s="126"/>
      <c r="N2" s="126"/>
      <c r="O2" s="126"/>
      <c r="P2" s="153" t="str">
        <f>Coordonnées!P2</f>
        <v>Exercice:</v>
      </c>
      <c r="Q2" s="154"/>
      <c r="R2" s="149">
        <f>Coordonnées!R2</f>
        <v>2024</v>
      </c>
      <c r="S2" s="150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2" t="str">
        <f>Coordonnées!P3</f>
        <v>Version:</v>
      </c>
      <c r="Q3" s="123"/>
      <c r="R3" s="155">
        <f>Coordonnées!R3</f>
        <v>1</v>
      </c>
      <c r="S3" s="156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899999999999999" customHeight="1" x14ac:dyDescent="0.2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899999999999999" customHeight="1" x14ac:dyDescent="0.2">
      <c r="A8" s="37"/>
      <c r="B8" s="279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1"/>
      <c r="S8" s="49"/>
    </row>
    <row r="9" spans="1:19" ht="16.899999999999999" customHeight="1" x14ac:dyDescent="0.2">
      <c r="A9" s="37"/>
      <c r="B9" s="258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0"/>
      <c r="S9" s="37"/>
    </row>
    <row r="10" spans="1:19" ht="16.899999999999999" customHeight="1" x14ac:dyDescent="0.2">
      <c r="A10" s="37"/>
      <c r="B10" s="258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0"/>
      <c r="S10" s="37"/>
    </row>
    <row r="11" spans="1:19" ht="16.899999999999999" customHeight="1" x14ac:dyDescent="0.2">
      <c r="A11" s="37"/>
      <c r="B11" s="258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60"/>
      <c r="S11" s="42"/>
    </row>
    <row r="12" spans="1:19" ht="16.899999999999999" customHeight="1" x14ac:dyDescent="0.2">
      <c r="A12" s="37"/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60"/>
      <c r="S12" s="43"/>
    </row>
    <row r="13" spans="1:19" ht="16.899999999999999" customHeight="1" x14ac:dyDescent="0.2">
      <c r="A13" s="37"/>
      <c r="B13" s="258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60"/>
      <c r="S13" s="43"/>
    </row>
    <row r="14" spans="1:19" ht="16.899999999999999" customHeight="1" x14ac:dyDescent="0.2">
      <c r="A14" s="37"/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0"/>
      <c r="S14" s="43"/>
    </row>
    <row r="15" spans="1:19" ht="16.899999999999999" customHeight="1" x14ac:dyDescent="0.2">
      <c r="A15" s="44"/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5"/>
      <c r="S15" s="43"/>
    </row>
    <row r="16" spans="1:19" ht="16.899999999999999" customHeight="1" x14ac:dyDescent="0.2">
      <c r="A16" s="37"/>
      <c r="B16" s="258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0"/>
      <c r="S16" s="43"/>
    </row>
    <row r="17" spans="1:19" ht="16.899999999999999" customHeight="1" x14ac:dyDescent="0.2">
      <c r="A17" s="37"/>
      <c r="B17" s="258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0"/>
      <c r="S17" s="43"/>
    </row>
    <row r="18" spans="1:19" ht="16.899999999999999" customHeight="1" x14ac:dyDescent="0.2">
      <c r="A18" s="37"/>
      <c r="B18" s="258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0"/>
      <c r="S18" s="42"/>
    </row>
    <row r="19" spans="1:19" s="41" customFormat="1" ht="16.899999999999999" customHeight="1" x14ac:dyDescent="0.2">
      <c r="A19" s="44"/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/>
      <c r="S19" s="45"/>
    </row>
    <row r="20" spans="1:19" s="41" customFormat="1" ht="16.899999999999999" customHeight="1" x14ac:dyDescent="0.2">
      <c r="A20" s="44"/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5"/>
      <c r="S20" s="45"/>
    </row>
    <row r="21" spans="1:19" ht="16.899999999999999" customHeight="1" x14ac:dyDescent="0.2">
      <c r="A21" s="37"/>
      <c r="B21" s="258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0"/>
      <c r="S21" s="43"/>
    </row>
    <row r="22" spans="1:19" ht="16.899999999999999" customHeight="1" x14ac:dyDescent="0.2">
      <c r="A22" s="37"/>
      <c r="B22" s="258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0"/>
      <c r="S22" s="43"/>
    </row>
    <row r="23" spans="1:19" ht="16.899999999999999" customHeight="1" x14ac:dyDescent="0.2">
      <c r="A23" s="37"/>
      <c r="B23" s="258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0"/>
      <c r="S23" s="43"/>
    </row>
    <row r="24" spans="1:19" ht="16.899999999999999" customHeight="1" x14ac:dyDescent="0.2">
      <c r="A24" s="37"/>
      <c r="B24" s="258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0"/>
      <c r="S24" s="43"/>
    </row>
    <row r="25" spans="1:19" ht="16.899999999999999" customHeight="1" x14ac:dyDescent="0.2">
      <c r="A25" s="37"/>
      <c r="B25" s="258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0"/>
      <c r="S25" s="43"/>
    </row>
    <row r="26" spans="1:19" ht="16.899999999999999" customHeight="1" x14ac:dyDescent="0.2">
      <c r="A26" s="37"/>
      <c r="B26" s="258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0"/>
      <c r="S26" s="43"/>
    </row>
    <row r="27" spans="1:19" ht="16.899999999999999" customHeight="1" x14ac:dyDescent="0.2">
      <c r="A27" s="46"/>
      <c r="B27" s="267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9"/>
      <c r="S27" s="50"/>
    </row>
    <row r="28" spans="1:19" ht="16.899999999999999" customHeight="1" x14ac:dyDescent="0.2">
      <c r="A28" s="37"/>
      <c r="B28" s="258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60"/>
      <c r="S28" s="43"/>
    </row>
    <row r="29" spans="1:19" ht="16.899999999999999" customHeight="1" x14ac:dyDescent="0.2">
      <c r="A29" s="37"/>
      <c r="B29" s="258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0"/>
      <c r="S29" s="43"/>
    </row>
    <row r="30" spans="1:19" s="41" customFormat="1" ht="16.899999999999999" customHeight="1" x14ac:dyDescent="0.2">
      <c r="A30" s="44"/>
      <c r="B30" s="273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5"/>
      <c r="S30" s="45"/>
    </row>
    <row r="31" spans="1:19" ht="16.899999999999999" customHeight="1" x14ac:dyDescent="0.2">
      <c r="A31" s="37"/>
      <c r="B31" s="258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60"/>
      <c r="S31" s="43"/>
    </row>
    <row r="32" spans="1:19" ht="16.899999999999999" customHeight="1" x14ac:dyDescent="0.2">
      <c r="A32" s="46"/>
      <c r="B32" s="267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9"/>
      <c r="S32" s="50"/>
    </row>
    <row r="33" spans="1:19" ht="16.899999999999999" customHeight="1" x14ac:dyDescent="0.2">
      <c r="A33" s="46"/>
      <c r="B33" s="267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9"/>
      <c r="S33" s="50"/>
    </row>
    <row r="34" spans="1:19" s="41" customFormat="1" ht="16.899999999999999" customHeight="1" x14ac:dyDescent="0.2">
      <c r="A34" s="44"/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5"/>
      <c r="S34" s="45"/>
    </row>
    <row r="35" spans="1:19" ht="16.899999999999999" customHeight="1" x14ac:dyDescent="0.2">
      <c r="A35" s="37"/>
      <c r="B35" s="258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0"/>
      <c r="S35" s="43"/>
    </row>
    <row r="36" spans="1:19" ht="16.899999999999999" customHeight="1" x14ac:dyDescent="0.2">
      <c r="A36" s="47"/>
      <c r="B36" s="276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8"/>
      <c r="S36" s="50"/>
    </row>
    <row r="37" spans="1:19" s="41" customFormat="1" ht="16.899999999999999" customHeight="1" x14ac:dyDescent="0.2">
      <c r="A37" s="44"/>
      <c r="B37" s="27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5"/>
      <c r="S37" s="45"/>
    </row>
    <row r="38" spans="1:19" ht="16.899999999999999" customHeight="1" x14ac:dyDescent="0.2">
      <c r="A38" s="37"/>
      <c r="B38" s="258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0"/>
      <c r="S38" s="43"/>
    </row>
    <row r="39" spans="1:19" ht="16.899999999999999" customHeight="1" x14ac:dyDescent="0.2">
      <c r="A39" s="37"/>
      <c r="B39" s="258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0"/>
      <c r="S39" s="43"/>
    </row>
    <row r="40" spans="1:19" ht="16.899999999999999" customHeight="1" x14ac:dyDescent="0.2">
      <c r="A40" s="37"/>
      <c r="B40" s="258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43"/>
    </row>
    <row r="41" spans="1:19" ht="16.899999999999999" customHeight="1" x14ac:dyDescent="0.2">
      <c r="A41" s="37"/>
      <c r="B41" s="258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43"/>
    </row>
    <row r="42" spans="1:19" ht="16.899999999999999" customHeight="1" x14ac:dyDescent="0.2">
      <c r="A42" s="37"/>
      <c r="B42" s="258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43"/>
    </row>
    <row r="43" spans="1:19" ht="16.899999999999999" customHeight="1" x14ac:dyDescent="0.2">
      <c r="A43" s="37"/>
      <c r="B43" s="258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0"/>
      <c r="S43" s="43"/>
    </row>
    <row r="44" spans="1:19" ht="16.899999999999999" customHeight="1" x14ac:dyDescent="0.2">
      <c r="A44" s="46"/>
      <c r="B44" s="267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9"/>
      <c r="S44" s="50"/>
    </row>
    <row r="45" spans="1:19" ht="16.899999999999999" customHeight="1" x14ac:dyDescent="0.2">
      <c r="A45" s="42"/>
      <c r="B45" s="270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2"/>
      <c r="S45" s="43"/>
    </row>
    <row r="46" spans="1:19" ht="16.899999999999999" customHeight="1" x14ac:dyDescent="0.2">
      <c r="A46" s="37"/>
      <c r="B46" s="258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60"/>
      <c r="S46" s="43"/>
    </row>
    <row r="47" spans="1:19" ht="16.899999999999999" customHeight="1" x14ac:dyDescent="0.2">
      <c r="A47" s="37"/>
      <c r="B47" s="258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S47" s="37"/>
    </row>
    <row r="48" spans="1:19" ht="16.899999999999999" customHeight="1" x14ac:dyDescent="0.2">
      <c r="A48" s="39"/>
      <c r="B48" s="261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3"/>
      <c r="S48" s="39"/>
    </row>
    <row r="49" spans="1:19" ht="16.899999999999999" customHeight="1" x14ac:dyDescent="0.2">
      <c r="A49" s="39"/>
      <c r="B49" s="261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3"/>
      <c r="S49" s="39"/>
    </row>
    <row r="50" spans="1:19" ht="16.899999999999999" customHeight="1" x14ac:dyDescent="0.2">
      <c r="A50" s="39"/>
      <c r="B50" s="264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6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5" t="str">
        <f>Coordonnées!A1</f>
        <v>Synthèse du Budget</v>
      </c>
      <c r="B1" s="131"/>
      <c r="C1" s="131"/>
      <c r="D1" s="127" t="str">
        <f>Coordonnées!D1</f>
        <v>Administration communale de</v>
      </c>
      <c r="E1" s="127"/>
      <c r="F1" s="127"/>
      <c r="G1" s="127"/>
      <c r="H1" s="127"/>
      <c r="I1" s="127"/>
      <c r="J1" s="125" t="str">
        <f>Coordonnées!J1</f>
        <v>CLAVIER</v>
      </c>
      <c r="K1" s="125"/>
      <c r="L1" s="125"/>
      <c r="M1" s="125"/>
      <c r="N1" s="125"/>
      <c r="O1" s="125"/>
      <c r="P1" s="151" t="str">
        <f>Coordonnées!P1</f>
        <v>Code INS</v>
      </c>
      <c r="Q1" s="152"/>
      <c r="R1" s="147">
        <f>Coordonnées!R1</f>
        <v>61012</v>
      </c>
      <c r="S1" s="148"/>
    </row>
    <row r="2" spans="1:19" x14ac:dyDescent="0.2">
      <c r="A2" s="132"/>
      <c r="B2" s="133"/>
      <c r="C2" s="133"/>
      <c r="D2" s="128"/>
      <c r="E2" s="128"/>
      <c r="F2" s="129"/>
      <c r="G2" s="129"/>
      <c r="H2" s="128"/>
      <c r="I2" s="128"/>
      <c r="J2" s="126"/>
      <c r="K2" s="126"/>
      <c r="L2" s="126"/>
      <c r="M2" s="126"/>
      <c r="N2" s="126"/>
      <c r="O2" s="126"/>
      <c r="P2" s="153" t="str">
        <f>Coordonnées!P2</f>
        <v>Exercice:</v>
      </c>
      <c r="Q2" s="154"/>
      <c r="R2" s="149">
        <f>Coordonnées!R2</f>
        <v>2024</v>
      </c>
      <c r="S2" s="150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2" t="str">
        <f>Coordonnées!P3</f>
        <v>Version:</v>
      </c>
      <c r="Q3" s="123"/>
      <c r="R3" s="155">
        <f>Coordonnées!R3</f>
        <v>1</v>
      </c>
      <c r="S3" s="156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899999999999999" customHeight="1" x14ac:dyDescent="0.2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899999999999999" customHeight="1" x14ac:dyDescent="0.2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" customHeight="1" x14ac:dyDescent="0.2">
      <c r="A9" s="209" t="s">
        <v>51</v>
      </c>
      <c r="B9" s="209"/>
      <c r="C9" s="209"/>
      <c r="D9" s="209"/>
      <c r="E9" s="209"/>
      <c r="F9" s="282" t="s">
        <v>52</v>
      </c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</row>
    <row r="10" spans="1:19" ht="49.9" customHeight="1" x14ac:dyDescent="0.2">
      <c r="A10" s="209" t="s">
        <v>30</v>
      </c>
      <c r="B10" s="209"/>
      <c r="C10" s="209"/>
      <c r="D10" s="209"/>
      <c r="E10" s="209"/>
      <c r="F10" s="282" t="s">
        <v>53</v>
      </c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</row>
    <row r="11" spans="1:19" ht="49.9" customHeight="1" x14ac:dyDescent="0.2">
      <c r="A11" s="209" t="s">
        <v>54</v>
      </c>
      <c r="B11" s="209"/>
      <c r="C11" s="209"/>
      <c r="D11" s="209"/>
      <c r="E11" s="209"/>
      <c r="F11" s="282" t="s">
        <v>55</v>
      </c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</row>
    <row r="12" spans="1:19" ht="49.9" customHeight="1" x14ac:dyDescent="0.2">
      <c r="A12" s="209" t="s">
        <v>56</v>
      </c>
      <c r="B12" s="209"/>
      <c r="C12" s="209"/>
      <c r="D12" s="209"/>
      <c r="E12" s="209"/>
      <c r="F12" s="282" t="s">
        <v>76</v>
      </c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</row>
    <row r="13" spans="1:19" ht="49.9" customHeight="1" x14ac:dyDescent="0.2">
      <c r="A13" s="209" t="s">
        <v>57</v>
      </c>
      <c r="B13" s="209"/>
      <c r="C13" s="209"/>
      <c r="D13" s="209"/>
      <c r="E13" s="209"/>
      <c r="F13" s="282" t="s">
        <v>58</v>
      </c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</row>
    <row r="14" spans="1:19" ht="49.9" customHeight="1" x14ac:dyDescent="0.2">
      <c r="A14" s="209" t="s">
        <v>59</v>
      </c>
      <c r="B14" s="209"/>
      <c r="C14" s="209"/>
      <c r="D14" s="209"/>
      <c r="E14" s="209"/>
      <c r="F14" s="282" t="s">
        <v>77</v>
      </c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</row>
    <row r="15" spans="1:19" ht="52.15" customHeight="1" x14ac:dyDescent="0.2">
      <c r="A15" s="209" t="s">
        <v>60</v>
      </c>
      <c r="B15" s="209"/>
      <c r="C15" s="209"/>
      <c r="D15" s="209"/>
      <c r="E15" s="209"/>
      <c r="F15" s="282" t="s">
        <v>61</v>
      </c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</row>
    <row r="16" spans="1:19" ht="49.9" customHeight="1" x14ac:dyDescent="0.2">
      <c r="A16" s="283" t="s">
        <v>62</v>
      </c>
      <c r="B16" s="283"/>
      <c r="C16" s="283"/>
      <c r="D16" s="283"/>
      <c r="E16" s="283"/>
      <c r="F16" s="282" t="s">
        <v>63</v>
      </c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</row>
    <row r="17" spans="1:19" ht="49.9" customHeight="1" x14ac:dyDescent="0.2">
      <c r="A17" s="209" t="s">
        <v>64</v>
      </c>
      <c r="B17" s="209"/>
      <c r="C17" s="209"/>
      <c r="D17" s="209"/>
      <c r="E17" s="209"/>
      <c r="F17" s="282" t="s">
        <v>78</v>
      </c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</row>
    <row r="18" spans="1:19" ht="49.9" customHeight="1" x14ac:dyDescent="0.2">
      <c r="A18" s="209" t="s">
        <v>65</v>
      </c>
      <c r="B18" s="209"/>
      <c r="C18" s="209"/>
      <c r="D18" s="209"/>
      <c r="E18" s="209"/>
      <c r="F18" s="282" t="s">
        <v>66</v>
      </c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</row>
    <row r="19" spans="1:19" s="41" customFormat="1" ht="16.899999999999999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899999999999999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899999999999999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899999999999999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899999999999999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899999999999999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89999999999999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899999999999999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899999999999999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899999999999999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899999999999999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899999999999999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899999999999999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899999999999999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899999999999999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899999999999999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89999999999999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899999999999999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899999999999999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899999999999999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899999999999999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89999999999999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899999999999999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89999999999999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899999999999999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899999999999999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899999999999999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899999999999999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899999999999999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899999999999999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899999999999999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899999999999999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8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130" t="s">
        <v>85</v>
      </c>
      <c r="B1" s="131"/>
      <c r="C1" s="131"/>
      <c r="D1" s="127" t="s">
        <v>80</v>
      </c>
      <c r="E1" s="127"/>
      <c r="F1" s="127"/>
      <c r="G1" s="127"/>
      <c r="H1" s="127"/>
      <c r="I1" s="127"/>
      <c r="J1" s="124" t="s">
        <v>81</v>
      </c>
      <c r="K1" s="125"/>
      <c r="L1" s="125"/>
      <c r="M1" s="125"/>
      <c r="N1" s="125"/>
      <c r="O1" s="125"/>
      <c r="P1" s="151" t="s">
        <v>12</v>
      </c>
      <c r="Q1" s="152"/>
      <c r="R1" s="147">
        <v>61012</v>
      </c>
      <c r="S1" s="148"/>
    </row>
    <row r="2" spans="1:22" x14ac:dyDescent="0.2">
      <c r="A2" s="132"/>
      <c r="B2" s="133"/>
      <c r="C2" s="133"/>
      <c r="D2" s="128"/>
      <c r="E2" s="128"/>
      <c r="F2" s="129"/>
      <c r="G2" s="129"/>
      <c r="H2" s="128"/>
      <c r="I2" s="128"/>
      <c r="J2" s="126"/>
      <c r="K2" s="126"/>
      <c r="L2" s="126"/>
      <c r="M2" s="126"/>
      <c r="N2" s="126"/>
      <c r="O2" s="126"/>
      <c r="P2" s="153" t="s">
        <v>1</v>
      </c>
      <c r="Q2" s="154"/>
      <c r="R2" s="149">
        <f>N27</f>
        <v>2024</v>
      </c>
      <c r="S2" s="150"/>
    </row>
    <row r="3" spans="1:22" x14ac:dyDescent="0.2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2" t="s">
        <v>31</v>
      </c>
      <c r="Q3" s="123"/>
      <c r="R3" s="155">
        <v>1</v>
      </c>
      <c r="S3" s="156"/>
    </row>
    <row r="4" spans="1:22" ht="13.9" customHeight="1" thickBot="1" x14ac:dyDescent="0.25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" customHeight="1" thickTop="1" x14ac:dyDescent="0.2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" customHeight="1" x14ac:dyDescent="0.2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" customHeight="1" x14ac:dyDescent="0.2">
      <c r="A7" s="93"/>
      <c r="B7" s="94"/>
      <c r="C7" s="94"/>
      <c r="D7" s="94"/>
      <c r="E7" s="113" t="s">
        <v>86</v>
      </c>
      <c r="F7" s="114"/>
      <c r="G7" s="114"/>
      <c r="H7" s="114"/>
      <c r="I7" s="114"/>
      <c r="J7" s="114"/>
      <c r="K7" s="114"/>
      <c r="L7" s="114"/>
      <c r="M7" s="114"/>
      <c r="N7" s="114"/>
      <c r="O7" s="115"/>
      <c r="P7" s="96"/>
      <c r="Q7" s="96"/>
      <c r="R7" s="97"/>
      <c r="S7" s="98"/>
    </row>
    <row r="8" spans="1:22" ht="13.9" customHeight="1" x14ac:dyDescent="0.2">
      <c r="A8" s="93"/>
      <c r="B8" s="94"/>
      <c r="C8" s="94"/>
      <c r="D8" s="94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96"/>
      <c r="Q8" s="96"/>
      <c r="R8" s="97"/>
      <c r="S8" s="98"/>
      <c r="V8" s="85"/>
    </row>
    <row r="9" spans="1:22" ht="13.9" customHeight="1" x14ac:dyDescent="0.2">
      <c r="A9" s="93"/>
      <c r="B9" s="94"/>
      <c r="C9" s="94"/>
      <c r="D9" s="94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96"/>
      <c r="Q9" s="96"/>
      <c r="R9" s="97"/>
      <c r="S9" s="98"/>
    </row>
    <row r="10" spans="1:22" ht="13.9" customHeight="1" x14ac:dyDescent="0.2">
      <c r="A10" s="93"/>
      <c r="B10" s="94"/>
      <c r="C10" s="94"/>
      <c r="D10" s="94"/>
      <c r="E10" s="119"/>
      <c r="F10" s="120"/>
      <c r="G10" s="120"/>
      <c r="H10" s="120"/>
      <c r="I10" s="120"/>
      <c r="J10" s="120"/>
      <c r="K10" s="120"/>
      <c r="L10" s="120"/>
      <c r="M10" s="120"/>
      <c r="N10" s="120"/>
      <c r="O10" s="121"/>
      <c r="P10" s="96"/>
      <c r="Q10" s="96"/>
      <c r="R10" s="97"/>
      <c r="S10" s="98"/>
    </row>
    <row r="11" spans="1:22" ht="13.9" customHeight="1" x14ac:dyDescent="0.2">
      <c r="A11" s="93"/>
      <c r="B11" s="94"/>
      <c r="C11" s="94"/>
      <c r="D11" s="94"/>
      <c r="E11" s="134" t="s">
        <v>87</v>
      </c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96"/>
      <c r="Q11" s="96"/>
      <c r="R11" s="97"/>
      <c r="S11" s="98"/>
      <c r="U11" s="86"/>
    </row>
    <row r="12" spans="1:22" ht="13.9" customHeight="1" x14ac:dyDescent="0.2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" customHeight="1" x14ac:dyDescent="0.2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" customHeight="1" thickBot="1" x14ac:dyDescent="0.25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" customHeight="1" thickTop="1" x14ac:dyDescent="0.2">
      <c r="A15" s="168"/>
      <c r="B15" s="168"/>
      <c r="C15" s="168"/>
      <c r="D15" s="168"/>
      <c r="E15" s="168"/>
      <c r="F15" s="168"/>
      <c r="G15" s="168"/>
    </row>
    <row r="16" spans="1:22" ht="13.15" customHeight="1" x14ac:dyDescent="0.2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149999999999999" customHeight="1" x14ac:dyDescent="0.2">
      <c r="A17" s="166" t="s">
        <v>18</v>
      </c>
      <c r="B17" s="167"/>
      <c r="C17" s="167"/>
      <c r="D17" s="167"/>
      <c r="E17" s="167"/>
      <c r="F17" s="167"/>
      <c r="G17" s="167"/>
      <c r="H17" s="160" t="s">
        <v>81</v>
      </c>
      <c r="I17" s="161"/>
      <c r="J17" s="161"/>
      <c r="K17" s="161"/>
      <c r="L17" s="161"/>
      <c r="M17" s="161"/>
      <c r="N17" s="161"/>
      <c r="O17" s="161"/>
      <c r="P17" s="161"/>
      <c r="Q17" s="161"/>
      <c r="S17" s="6"/>
    </row>
    <row r="18" spans="1:19" ht="16.149999999999999" customHeight="1" x14ac:dyDescent="0.2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149999999999999" customHeight="1" x14ac:dyDescent="0.2">
      <c r="A19" s="166" t="s">
        <v>4</v>
      </c>
      <c r="B19" s="167"/>
      <c r="C19" s="167"/>
      <c r="D19" s="167"/>
      <c r="E19" s="167"/>
      <c r="F19" s="167"/>
      <c r="G19" s="167"/>
      <c r="H19" s="162" t="s">
        <v>82</v>
      </c>
      <c r="I19" s="163"/>
      <c r="J19" s="163"/>
      <c r="K19" s="163"/>
      <c r="L19" s="163"/>
      <c r="M19" s="163"/>
      <c r="N19" s="163"/>
      <c r="O19" s="163"/>
      <c r="P19" s="163"/>
      <c r="Q19" s="164"/>
      <c r="S19" s="6"/>
    </row>
    <row r="20" spans="1:19" ht="16.149999999999999" customHeight="1" x14ac:dyDescent="0.2">
      <c r="A20" s="20"/>
      <c r="H20" s="136" t="s">
        <v>83</v>
      </c>
      <c r="I20" s="137"/>
      <c r="J20" s="137"/>
      <c r="K20" s="137"/>
      <c r="L20" s="137"/>
      <c r="M20" s="137"/>
      <c r="N20" s="137"/>
      <c r="O20" s="137"/>
      <c r="P20" s="137"/>
      <c r="Q20" s="138"/>
      <c r="S20" s="6"/>
    </row>
    <row r="21" spans="1:19" ht="16.149999999999999" customHeight="1" x14ac:dyDescent="0.2">
      <c r="A21" s="20"/>
      <c r="G21" s="19"/>
      <c r="H21" s="157" t="s">
        <v>84</v>
      </c>
      <c r="I21" s="158"/>
      <c r="J21" s="158"/>
      <c r="K21" s="158"/>
      <c r="L21" s="158"/>
      <c r="M21" s="158"/>
      <c r="N21" s="158"/>
      <c r="O21" s="158"/>
      <c r="P21" s="158"/>
      <c r="Q21" s="159"/>
      <c r="S21" s="6"/>
    </row>
    <row r="22" spans="1:19" ht="16.149999999999999" customHeight="1" x14ac:dyDescent="0.2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149999999999999" customHeight="1" x14ac:dyDescent="0.2">
      <c r="A23" s="108" t="s">
        <v>88</v>
      </c>
      <c r="B23" s="109"/>
      <c r="C23" s="109"/>
      <c r="D23" s="109"/>
      <c r="E23" s="109"/>
      <c r="F23" s="109"/>
      <c r="G23" s="109"/>
      <c r="H23" s="110"/>
      <c r="I23" s="111"/>
      <c r="J23" s="112"/>
      <c r="K23" s="19"/>
      <c r="Q23" s="29"/>
      <c r="R23" s="30"/>
      <c r="S23" s="6"/>
    </row>
    <row r="24" spans="1:19" ht="16.149999999999999" customHeight="1" x14ac:dyDescent="0.2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149999999999999" customHeight="1" x14ac:dyDescent="0.2">
      <c r="A25" s="166" t="s">
        <v>37</v>
      </c>
      <c r="B25" s="167"/>
      <c r="C25" s="167"/>
      <c r="D25" s="167"/>
      <c r="E25" s="167"/>
      <c r="F25" s="167"/>
      <c r="G25" s="174"/>
      <c r="H25" s="110"/>
      <c r="I25" s="111"/>
      <c r="J25" s="112"/>
      <c r="K25" s="19"/>
      <c r="Q25" s="29"/>
      <c r="R25" s="30"/>
      <c r="S25" s="6"/>
    </row>
    <row r="26" spans="1:19" ht="16.149999999999999" customHeight="1" x14ac:dyDescent="0.2">
      <c r="A26" s="20"/>
      <c r="G26" s="21"/>
      <c r="H26" s="19"/>
      <c r="I26" s="19"/>
      <c r="J26" s="19"/>
      <c r="K26" s="19"/>
      <c r="S26" s="6"/>
    </row>
    <row r="27" spans="1:19" ht="16.899999999999999" customHeight="1" x14ac:dyDescent="0.2">
      <c r="A27" s="166" t="s">
        <v>44</v>
      </c>
      <c r="B27" s="167"/>
      <c r="C27" s="167"/>
      <c r="D27" s="167"/>
      <c r="E27" s="167"/>
      <c r="F27" s="167"/>
      <c r="G27" s="167"/>
      <c r="H27" s="144" t="s">
        <v>89</v>
      </c>
      <c r="I27" s="145"/>
      <c r="J27" s="146"/>
      <c r="K27" s="51"/>
      <c r="L27" s="51" t="s">
        <v>1</v>
      </c>
      <c r="M27" s="51"/>
      <c r="N27" s="61">
        <v>2024</v>
      </c>
      <c r="O27" s="51"/>
      <c r="P27" s="51"/>
      <c r="Q27" s="51"/>
      <c r="S27" s="6"/>
    </row>
    <row r="28" spans="1:19" ht="16.899999999999999" customHeight="1" x14ac:dyDescent="0.2">
      <c r="A28" s="20"/>
      <c r="G28" s="21"/>
      <c r="H28" s="19"/>
      <c r="I28" s="19"/>
      <c r="J28" s="19"/>
      <c r="K28" s="19"/>
      <c r="S28" s="6"/>
    </row>
    <row r="29" spans="1:19" ht="16.899999999999999" customHeight="1" x14ac:dyDescent="0.2">
      <c r="A29" s="169" t="s">
        <v>34</v>
      </c>
      <c r="B29" s="170"/>
      <c r="C29" s="170"/>
      <c r="D29" s="170"/>
      <c r="E29" s="170"/>
      <c r="F29" s="170"/>
      <c r="G29" s="170"/>
      <c r="H29" s="140" t="s">
        <v>90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3"/>
      <c r="S29" s="11"/>
    </row>
    <row r="30" spans="1:19" ht="16.899999999999999" customHeight="1" x14ac:dyDescent="0.2">
      <c r="A30" s="166" t="s">
        <v>5</v>
      </c>
      <c r="B30" s="167"/>
      <c r="C30" s="167"/>
      <c r="D30" s="167"/>
      <c r="E30" s="167"/>
      <c r="F30" s="167"/>
      <c r="G30" s="167"/>
      <c r="H30" s="139" t="s">
        <v>91</v>
      </c>
      <c r="I30" s="165"/>
      <c r="J30" s="165"/>
      <c r="K30" s="165"/>
      <c r="L30" s="165"/>
      <c r="M30" s="165"/>
      <c r="N30" s="165"/>
      <c r="O30" s="165"/>
      <c r="P30" s="165"/>
      <c r="Q30" s="165"/>
      <c r="S30" s="6"/>
    </row>
    <row r="31" spans="1:19" ht="16.899999999999999" customHeight="1" x14ac:dyDescent="0.2">
      <c r="A31" s="166" t="s">
        <v>6</v>
      </c>
      <c r="B31" s="167"/>
      <c r="C31" s="167"/>
      <c r="D31" s="167"/>
      <c r="E31" s="167"/>
      <c r="F31" s="167"/>
      <c r="G31" s="167"/>
      <c r="H31" s="142"/>
      <c r="I31" s="143"/>
      <c r="J31" s="143"/>
      <c r="K31" s="143"/>
      <c r="L31" s="143"/>
      <c r="M31" s="143"/>
      <c r="N31" s="143"/>
      <c r="O31" s="143"/>
      <c r="P31" s="143"/>
      <c r="Q31" s="143"/>
      <c r="S31" s="6"/>
    </row>
    <row r="32" spans="1:19" ht="16.899999999999999" customHeight="1" x14ac:dyDescent="0.2">
      <c r="A32" s="166" t="s">
        <v>7</v>
      </c>
      <c r="B32" s="167"/>
      <c r="C32" s="167"/>
      <c r="D32" s="167"/>
      <c r="E32" s="167"/>
      <c r="F32" s="167"/>
      <c r="G32" s="167"/>
      <c r="H32" s="139"/>
      <c r="I32" s="137"/>
      <c r="J32" s="137"/>
      <c r="K32" s="137"/>
      <c r="L32" s="137"/>
      <c r="M32" s="137"/>
      <c r="N32" s="137"/>
      <c r="O32" s="137"/>
      <c r="P32" s="137"/>
      <c r="Q32" s="137"/>
      <c r="S32" s="6"/>
    </row>
    <row r="33" spans="1:19" ht="16.899999999999999" customHeight="1" x14ac:dyDescent="0.2">
      <c r="A33" s="20"/>
      <c r="I33" s="21"/>
      <c r="J33" s="19"/>
      <c r="K33" s="19"/>
      <c r="L33" s="19"/>
      <c r="M33" s="19"/>
      <c r="S33" s="6"/>
    </row>
    <row r="34" spans="1:19" ht="16.899999999999999" customHeight="1" x14ac:dyDescent="0.2">
      <c r="A34" s="169" t="s">
        <v>35</v>
      </c>
      <c r="B34" s="170"/>
      <c r="C34" s="170"/>
      <c r="D34" s="170"/>
      <c r="E34" s="170"/>
      <c r="F34" s="170"/>
      <c r="G34" s="170"/>
      <c r="H34" s="105" t="s">
        <v>92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899999999999999" customHeight="1" x14ac:dyDescent="0.2">
      <c r="A35" s="172" t="s">
        <v>5</v>
      </c>
      <c r="B35" s="173"/>
      <c r="C35" s="173"/>
      <c r="D35" s="173"/>
      <c r="E35" s="173"/>
      <c r="F35" s="173"/>
      <c r="G35" s="173"/>
      <c r="H35" s="171" t="s">
        <v>93</v>
      </c>
      <c r="I35" s="163"/>
      <c r="J35" s="163"/>
      <c r="K35" s="163"/>
      <c r="L35" s="163"/>
      <c r="M35" s="163"/>
      <c r="N35" s="163"/>
      <c r="O35" s="163"/>
      <c r="P35" s="163"/>
      <c r="Q35" s="163"/>
      <c r="R35" s="28"/>
      <c r="S35" s="5"/>
    </row>
    <row r="36" spans="1:19" ht="16.899999999999999" customHeight="1" x14ac:dyDescent="0.2">
      <c r="A36" s="166" t="s">
        <v>6</v>
      </c>
      <c r="B36" s="167"/>
      <c r="C36" s="167"/>
      <c r="D36" s="167"/>
      <c r="E36" s="167"/>
      <c r="F36" s="167"/>
      <c r="G36" s="167"/>
      <c r="H36" s="142" t="s">
        <v>94</v>
      </c>
      <c r="I36" s="143"/>
      <c r="J36" s="143"/>
      <c r="K36" s="143"/>
      <c r="L36" s="143"/>
      <c r="M36" s="143"/>
      <c r="N36" s="143"/>
      <c r="O36" s="143"/>
      <c r="P36" s="143"/>
      <c r="Q36" s="143"/>
      <c r="S36" s="6"/>
    </row>
    <row r="37" spans="1:19" ht="16.899999999999999" customHeight="1" x14ac:dyDescent="0.2">
      <c r="A37" s="166" t="s">
        <v>7</v>
      </c>
      <c r="B37" s="167"/>
      <c r="C37" s="167"/>
      <c r="D37" s="167"/>
      <c r="E37" s="167"/>
      <c r="F37" s="167"/>
      <c r="G37" s="167"/>
      <c r="H37" s="139" t="s">
        <v>95</v>
      </c>
      <c r="I37" s="137"/>
      <c r="J37" s="137"/>
      <c r="K37" s="137"/>
      <c r="L37" s="137"/>
      <c r="M37" s="137"/>
      <c r="N37" s="137"/>
      <c r="O37" s="137"/>
      <c r="P37" s="137"/>
      <c r="Q37" s="137"/>
      <c r="S37" s="6"/>
    </row>
    <row r="38" spans="1:19" ht="13.15" customHeight="1" x14ac:dyDescent="0.2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5" t="str">
        <f>Coordonnées!A1</f>
        <v>Synthèse du Budget</v>
      </c>
      <c r="B1" s="131"/>
      <c r="C1" s="131"/>
      <c r="D1" s="127" t="str">
        <f>Coordonnées!D1</f>
        <v>Administration communale de</v>
      </c>
      <c r="E1" s="127"/>
      <c r="F1" s="127"/>
      <c r="G1" s="127"/>
      <c r="H1" s="127"/>
      <c r="I1" s="127"/>
      <c r="J1" s="125" t="str">
        <f>Coordonnées!J1</f>
        <v>CLAVIER</v>
      </c>
      <c r="K1" s="125"/>
      <c r="L1" s="125"/>
      <c r="M1" s="125"/>
      <c r="N1" s="125"/>
      <c r="O1" s="125"/>
      <c r="P1" s="151" t="str">
        <f>Coordonnées!P1</f>
        <v>Code INS</v>
      </c>
      <c r="Q1" s="152"/>
      <c r="R1" s="147">
        <f>Coordonnées!R1</f>
        <v>61012</v>
      </c>
      <c r="S1" s="148"/>
    </row>
    <row r="2" spans="1:22" x14ac:dyDescent="0.2">
      <c r="A2" s="132"/>
      <c r="B2" s="133"/>
      <c r="C2" s="133"/>
      <c r="D2" s="128"/>
      <c r="E2" s="128"/>
      <c r="F2" s="129"/>
      <c r="G2" s="129"/>
      <c r="H2" s="128"/>
      <c r="I2" s="128"/>
      <c r="J2" s="126"/>
      <c r="K2" s="126"/>
      <c r="L2" s="126"/>
      <c r="M2" s="126"/>
      <c r="N2" s="126"/>
      <c r="O2" s="126"/>
      <c r="P2" s="153" t="str">
        <f>Coordonnées!P2</f>
        <v>Exercice:</v>
      </c>
      <c r="Q2" s="154"/>
      <c r="R2" s="149">
        <f>Coordonnées!R2</f>
        <v>2024</v>
      </c>
      <c r="S2" s="150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2" t="str">
        <f>Coordonnées!P3</f>
        <v>Version:</v>
      </c>
      <c r="Q3" s="123"/>
      <c r="R3" s="155">
        <f>Coordonnées!R3</f>
        <v>1</v>
      </c>
      <c r="S3" s="156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15" customHeight="1" x14ac:dyDescent="0.2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399999999999999" customHeight="1" x14ac:dyDescent="0.2">
      <c r="A6" s="2"/>
      <c r="B6" s="2"/>
      <c r="C6" s="2"/>
      <c r="D6" s="2"/>
      <c r="E6" s="2"/>
      <c r="F6" s="19"/>
      <c r="G6" s="14"/>
      <c r="H6" s="183" t="s">
        <v>42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4"/>
      <c r="U6" s="184"/>
      <c r="V6" s="184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85" t="str">
        <f>Coordonnées!$H$27</f>
        <v>Budget</v>
      </c>
      <c r="I7" s="185"/>
      <c r="J7" s="185"/>
      <c r="K7" s="185" t="str">
        <f>Coordonnées!$H$27</f>
        <v>Budget</v>
      </c>
      <c r="L7" s="185"/>
      <c r="M7" s="185"/>
      <c r="N7" s="185" t="str">
        <f>Coordonnées!$H$27</f>
        <v>Budget</v>
      </c>
      <c r="O7" s="185"/>
      <c r="P7" s="185"/>
      <c r="Q7" s="185" t="str">
        <f>Coordonnées!$H$27</f>
        <v>Budget</v>
      </c>
      <c r="R7" s="185"/>
      <c r="S7" s="185"/>
      <c r="T7" s="185" t="str">
        <f>Coordonnées!$H$27</f>
        <v>Budget</v>
      </c>
      <c r="U7" s="185"/>
      <c r="V7" s="185"/>
    </row>
    <row r="8" spans="1:22" ht="18.399999999999999" customHeight="1" thickBot="1" x14ac:dyDescent="0.25">
      <c r="A8" s="192" t="s">
        <v>2</v>
      </c>
      <c r="B8" s="192"/>
      <c r="C8" s="192"/>
      <c r="D8" s="192"/>
      <c r="E8" s="192"/>
      <c r="F8" s="192"/>
      <c r="G8" s="192"/>
      <c r="H8" s="182">
        <f>K8-1</f>
        <v>2020</v>
      </c>
      <c r="I8" s="182"/>
      <c r="J8" s="182"/>
      <c r="K8" s="182">
        <f>N8-1</f>
        <v>2021</v>
      </c>
      <c r="L8" s="182"/>
      <c r="M8" s="182"/>
      <c r="N8" s="182">
        <f>Q8-1</f>
        <v>2022</v>
      </c>
      <c r="O8" s="182"/>
      <c r="P8" s="182"/>
      <c r="Q8" s="182">
        <f>T8-1</f>
        <v>2023</v>
      </c>
      <c r="R8" s="182"/>
      <c r="S8" s="182"/>
      <c r="T8" s="182">
        <f>R2</f>
        <v>2024</v>
      </c>
      <c r="U8" s="182"/>
      <c r="V8" s="182"/>
    </row>
    <row r="9" spans="1:22" ht="18.399999999999999" customHeight="1" thickBot="1" x14ac:dyDescent="0.25">
      <c r="A9" s="186" t="s">
        <v>67</v>
      </c>
      <c r="B9" s="187"/>
      <c r="C9" s="187"/>
      <c r="D9" s="187"/>
      <c r="E9" s="187"/>
      <c r="F9" s="187"/>
      <c r="G9" s="188"/>
      <c r="H9" s="176">
        <f>'Ordinaire GE'!H26-'Ordinaire GE'!H15</f>
        <v>46647.090000000782</v>
      </c>
      <c r="I9" s="177"/>
      <c r="J9" s="178"/>
      <c r="K9" s="176">
        <f>'Ordinaire GE'!K26-'Ordinaire GE'!K15</f>
        <v>220207.76999999955</v>
      </c>
      <c r="L9" s="177"/>
      <c r="M9" s="178"/>
      <c r="N9" s="176">
        <f>'Ordinaire GE'!N26-'Ordinaire GE'!N15</f>
        <v>6649.8499999996275</v>
      </c>
      <c r="O9" s="177"/>
      <c r="P9" s="178"/>
      <c r="Q9" s="176">
        <f>'Ordinaire GE'!Q26-'Ordinaire GE'!Q15</f>
        <v>439670.04000000004</v>
      </c>
      <c r="R9" s="177"/>
      <c r="S9" s="178"/>
      <c r="T9" s="176">
        <f>'Ordinaire GE'!T26-'Ordinaire GE'!T15</f>
        <v>156307.8200000003</v>
      </c>
      <c r="U9" s="177"/>
      <c r="V9" s="178"/>
    </row>
    <row r="10" spans="1:22" ht="40.5" customHeight="1" thickBot="1" x14ac:dyDescent="0.25">
      <c r="A10" s="189" t="s">
        <v>75</v>
      </c>
      <c r="B10" s="190"/>
      <c r="C10" s="190"/>
      <c r="D10" s="190"/>
      <c r="E10" s="190"/>
      <c r="F10" s="190"/>
      <c r="G10" s="191"/>
      <c r="H10" s="179">
        <f>'Ordinaire GE'!H29-'Ordinaire GE'!H18</f>
        <v>804240.72000000067</v>
      </c>
      <c r="I10" s="180"/>
      <c r="J10" s="181"/>
      <c r="K10" s="179">
        <f>'Ordinaire GE'!K29-'Ordinaire GE'!K18</f>
        <v>962034.77999999933</v>
      </c>
      <c r="L10" s="180"/>
      <c r="M10" s="181"/>
      <c r="N10" s="179">
        <f>'Ordinaire GE'!N29-'Ordinaire GE'!N18</f>
        <v>979849.11999999918</v>
      </c>
      <c r="O10" s="180"/>
      <c r="P10" s="181"/>
      <c r="Q10" s="179">
        <f>'Ordinaire GE'!Q29-'Ordinaire GE'!Q18</f>
        <v>1617461.9899999993</v>
      </c>
      <c r="R10" s="180"/>
      <c r="S10" s="181"/>
      <c r="T10" s="179">
        <f>'Ordinaire GE'!T29-'Ordinaire GE'!T18</f>
        <v>993726.62000000011</v>
      </c>
      <c r="U10" s="180"/>
      <c r="V10" s="181"/>
    </row>
    <row r="11" spans="1:22" ht="16.899999999999999" customHeight="1" x14ac:dyDescent="0.2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899999999999999" customHeight="1" x14ac:dyDescent="0.2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899999999999999" customHeight="1" x14ac:dyDescent="0.2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99999999999999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899999999999999" customHeight="1" x14ac:dyDescent="0.2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15" customHeight="1" x14ac:dyDescent="0.2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899999999999999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899999999999999" customHeight="1" x14ac:dyDescent="0.2"/>
    <row r="19" spans="1:19" ht="16.899999999999999" customHeight="1" x14ac:dyDescent="0.2"/>
    <row r="20" spans="1:19" ht="16.899999999999999" customHeight="1" x14ac:dyDescent="0.2"/>
    <row r="21" spans="1:19" ht="16.899999999999999" customHeight="1" x14ac:dyDescent="0.2"/>
    <row r="22" spans="1:19" ht="16.899999999999999" customHeight="1" x14ac:dyDescent="0.2"/>
    <row r="23" spans="1:19" ht="16.899999999999999" customHeight="1" x14ac:dyDescent="0.2"/>
    <row r="24" spans="1:19" ht="16.899999999999999" customHeight="1" x14ac:dyDescent="0.2"/>
    <row r="25" spans="1:19" ht="16.899999999999999" customHeight="1" x14ac:dyDescent="0.2"/>
    <row r="26" spans="1:19" ht="16.899999999999999" customHeight="1" x14ac:dyDescent="0.2"/>
    <row r="27" spans="1:19" ht="16.899999999999999" customHeight="1" x14ac:dyDescent="0.2"/>
    <row r="28" spans="1:19" ht="16.899999999999999" customHeight="1" x14ac:dyDescent="0.2"/>
    <row r="29" spans="1:19" ht="16.899999999999999" customHeight="1" x14ac:dyDescent="0.2"/>
    <row r="30" spans="1:19" ht="16.899999999999999" customHeight="1" x14ac:dyDescent="0.2"/>
    <row r="31" spans="1:19" ht="16.899999999999999" customHeight="1" x14ac:dyDescent="0.2"/>
    <row r="32" spans="1:19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5" t="str">
        <f>Coordonnées!A1</f>
        <v>Synthèse du Budget</v>
      </c>
      <c r="B1" s="131"/>
      <c r="C1" s="131"/>
      <c r="D1" s="127" t="str">
        <f>Coordonnées!D1</f>
        <v>Administration communale de</v>
      </c>
      <c r="E1" s="127"/>
      <c r="F1" s="127"/>
      <c r="G1" s="127"/>
      <c r="H1" s="127"/>
      <c r="I1" s="127"/>
      <c r="J1" s="125" t="str">
        <f>Coordonnées!J1</f>
        <v>CLAVIER</v>
      </c>
      <c r="K1" s="125"/>
      <c r="L1" s="125"/>
      <c r="M1" s="125"/>
      <c r="N1" s="125"/>
      <c r="O1" s="125"/>
      <c r="P1" s="151" t="str">
        <f>Coordonnées!P1</f>
        <v>Code INS</v>
      </c>
      <c r="Q1" s="152"/>
      <c r="R1" s="147">
        <f>Coordonnées!R1</f>
        <v>61012</v>
      </c>
      <c r="S1" s="148"/>
    </row>
    <row r="2" spans="1:22" x14ac:dyDescent="0.2">
      <c r="A2" s="132"/>
      <c r="B2" s="133"/>
      <c r="C2" s="133"/>
      <c r="D2" s="128"/>
      <c r="E2" s="128"/>
      <c r="F2" s="129"/>
      <c r="G2" s="129"/>
      <c r="H2" s="128"/>
      <c r="I2" s="128"/>
      <c r="J2" s="126"/>
      <c r="K2" s="126"/>
      <c r="L2" s="126"/>
      <c r="M2" s="126"/>
      <c r="N2" s="126"/>
      <c r="O2" s="126"/>
      <c r="P2" s="153" t="str">
        <f>Coordonnées!P2</f>
        <v>Exercice:</v>
      </c>
      <c r="Q2" s="154"/>
      <c r="R2" s="149">
        <f>Coordonnées!R2</f>
        <v>2024</v>
      </c>
      <c r="S2" s="150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2" t="str">
        <f>Coordonnées!P3</f>
        <v>Version:</v>
      </c>
      <c r="Q3" s="123"/>
      <c r="R3" s="155">
        <f>Coordonnées!R3</f>
        <v>1</v>
      </c>
      <c r="S3" s="156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8" t="s">
        <v>43</v>
      </c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9"/>
      <c r="U6" s="229"/>
      <c r="V6" s="229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30" t="str">
        <f>Coordonnées!$H$27</f>
        <v>Budget</v>
      </c>
      <c r="I7" s="230"/>
      <c r="J7" s="230"/>
      <c r="K7" s="230" t="str">
        <f>Coordonnées!$H$27</f>
        <v>Budget</v>
      </c>
      <c r="L7" s="230"/>
      <c r="M7" s="230"/>
      <c r="N7" s="230" t="str">
        <f>Coordonnées!$H$27</f>
        <v>Budget</v>
      </c>
      <c r="O7" s="230"/>
      <c r="P7" s="230"/>
      <c r="Q7" s="230" t="str">
        <f>Coordonnées!$H$27</f>
        <v>Budget</v>
      </c>
      <c r="R7" s="230"/>
      <c r="S7" s="230"/>
      <c r="T7" s="230" t="str">
        <f>Coordonnées!$H$27</f>
        <v>Budget</v>
      </c>
      <c r="U7" s="230"/>
      <c r="V7" s="230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1" t="s">
        <v>96</v>
      </c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3"/>
      <c r="U8" s="233"/>
      <c r="V8" s="234"/>
    </row>
    <row r="9" spans="1:22" ht="18.399999999999999" customHeight="1" x14ac:dyDescent="0.2">
      <c r="A9" s="224" t="s">
        <v>2</v>
      </c>
      <c r="B9" s="235"/>
      <c r="C9" s="224"/>
      <c r="D9" s="224"/>
      <c r="E9" s="224"/>
      <c r="F9" s="224"/>
      <c r="G9" s="224"/>
      <c r="H9" s="225">
        <f>K9-1</f>
        <v>2020</v>
      </c>
      <c r="I9" s="225"/>
      <c r="J9" s="225"/>
      <c r="K9" s="225">
        <f>N9-1</f>
        <v>2021</v>
      </c>
      <c r="L9" s="225"/>
      <c r="M9" s="225"/>
      <c r="N9" s="225">
        <f>Q9-1</f>
        <v>2022</v>
      </c>
      <c r="O9" s="225"/>
      <c r="P9" s="225"/>
      <c r="Q9" s="225">
        <f>T9-1</f>
        <v>2023</v>
      </c>
      <c r="R9" s="225"/>
      <c r="S9" s="225"/>
      <c r="T9" s="225">
        <f>R2</f>
        <v>2024</v>
      </c>
      <c r="U9" s="225"/>
      <c r="V9" s="225"/>
    </row>
    <row r="10" spans="1:22" ht="18.399999999999999" customHeight="1" x14ac:dyDescent="0.2">
      <c r="A10" s="226" t="s">
        <v>13</v>
      </c>
      <c r="B10" s="227"/>
      <c r="C10" s="227"/>
      <c r="D10" s="227"/>
      <c r="E10" s="227"/>
      <c r="F10" s="227"/>
      <c r="G10" s="227"/>
      <c r="H10" s="217">
        <v>2883457.57</v>
      </c>
      <c r="I10" s="218">
        <v>5512664.2599999998</v>
      </c>
      <c r="J10" s="219">
        <v>5512664.2599999998</v>
      </c>
      <c r="K10" s="217">
        <v>2837916.41</v>
      </c>
      <c r="L10" s="218">
        <v>5512664.2599999998</v>
      </c>
      <c r="M10" s="219">
        <v>5512664.2599999998</v>
      </c>
      <c r="N10" s="217">
        <v>2946899.69</v>
      </c>
      <c r="O10" s="218">
        <v>5512664.2599999998</v>
      </c>
      <c r="P10" s="219">
        <v>5512664.2599999998</v>
      </c>
      <c r="Q10" s="217">
        <v>3055385.68</v>
      </c>
      <c r="R10" s="218">
        <v>5512664.2599999998</v>
      </c>
      <c r="S10" s="219">
        <v>5512664.2599999998</v>
      </c>
      <c r="T10" s="217">
        <v>3268943.87</v>
      </c>
      <c r="U10" s="218">
        <v>5512664.2599999998</v>
      </c>
      <c r="V10" s="219">
        <v>5512664.2599999998</v>
      </c>
    </row>
    <row r="11" spans="1:22" ht="18.399999999999999" customHeight="1" x14ac:dyDescent="0.2">
      <c r="A11" s="208" t="s">
        <v>14</v>
      </c>
      <c r="B11" s="209"/>
      <c r="C11" s="209"/>
      <c r="D11" s="209"/>
      <c r="E11" s="209"/>
      <c r="F11" s="209"/>
      <c r="G11" s="209"/>
      <c r="H11" s="214">
        <v>1069252.82</v>
      </c>
      <c r="I11" s="215">
        <v>2726342.74</v>
      </c>
      <c r="J11" s="216">
        <v>2726342.74</v>
      </c>
      <c r="K11" s="214">
        <v>1273661.4099999999</v>
      </c>
      <c r="L11" s="215">
        <v>2726342.74</v>
      </c>
      <c r="M11" s="216">
        <v>2726342.74</v>
      </c>
      <c r="N11" s="214">
        <v>1419051.72</v>
      </c>
      <c r="O11" s="215">
        <v>2726342.74</v>
      </c>
      <c r="P11" s="216">
        <v>2726342.74</v>
      </c>
      <c r="Q11" s="214">
        <v>1790431.89</v>
      </c>
      <c r="R11" s="215">
        <v>2726342.74</v>
      </c>
      <c r="S11" s="216">
        <v>2726342.74</v>
      </c>
      <c r="T11" s="214">
        <v>1639827.56</v>
      </c>
      <c r="U11" s="215">
        <v>2726342.74</v>
      </c>
      <c r="V11" s="216">
        <v>2726342.74</v>
      </c>
    </row>
    <row r="12" spans="1:22" ht="18.399999999999999" customHeight="1" x14ac:dyDescent="0.2">
      <c r="A12" s="208" t="s">
        <v>15</v>
      </c>
      <c r="B12" s="209"/>
      <c r="C12" s="209"/>
      <c r="D12" s="209"/>
      <c r="E12" s="209"/>
      <c r="F12" s="209"/>
      <c r="G12" s="209"/>
      <c r="H12" s="214">
        <v>1495903.4</v>
      </c>
      <c r="I12" s="215">
        <v>4264832.04</v>
      </c>
      <c r="J12" s="216">
        <v>4264832.04</v>
      </c>
      <c r="K12" s="214">
        <v>1547347.62</v>
      </c>
      <c r="L12" s="215">
        <v>4264832.04</v>
      </c>
      <c r="M12" s="216">
        <v>4264832.04</v>
      </c>
      <c r="N12" s="214">
        <v>1563763.81</v>
      </c>
      <c r="O12" s="215">
        <v>4264832.04</v>
      </c>
      <c r="P12" s="216">
        <v>4264832.04</v>
      </c>
      <c r="Q12" s="214">
        <v>1757575.89</v>
      </c>
      <c r="R12" s="215">
        <v>4264832.04</v>
      </c>
      <c r="S12" s="216">
        <v>4264832.04</v>
      </c>
      <c r="T12" s="214">
        <v>1817682.88</v>
      </c>
      <c r="U12" s="215">
        <v>4264832.04</v>
      </c>
      <c r="V12" s="216">
        <v>4264832.04</v>
      </c>
    </row>
    <row r="13" spans="1:22" ht="18.399999999999999" customHeight="1" x14ac:dyDescent="0.2">
      <c r="A13" s="208" t="s">
        <v>16</v>
      </c>
      <c r="B13" s="209"/>
      <c r="C13" s="209"/>
      <c r="D13" s="209"/>
      <c r="E13" s="209"/>
      <c r="F13" s="209"/>
      <c r="G13" s="209"/>
      <c r="H13" s="214">
        <v>523089.98</v>
      </c>
      <c r="I13" s="215">
        <v>41563.69</v>
      </c>
      <c r="J13" s="216">
        <v>41563.69</v>
      </c>
      <c r="K13" s="214">
        <v>419743.15</v>
      </c>
      <c r="L13" s="215">
        <v>41563.69</v>
      </c>
      <c r="M13" s="216">
        <v>41563.69</v>
      </c>
      <c r="N13" s="214">
        <v>592188.14</v>
      </c>
      <c r="O13" s="215">
        <v>41563.69</v>
      </c>
      <c r="P13" s="216">
        <v>41563.69</v>
      </c>
      <c r="Q13" s="214">
        <v>512058.49</v>
      </c>
      <c r="R13" s="215">
        <v>41563.69</v>
      </c>
      <c r="S13" s="216">
        <v>41563.69</v>
      </c>
      <c r="T13" s="214">
        <v>473192.22</v>
      </c>
      <c r="U13" s="215">
        <v>41563.69</v>
      </c>
      <c r="V13" s="216">
        <v>41563.69</v>
      </c>
    </row>
    <row r="14" spans="1:22" ht="18.399999999999999" customHeight="1" thickBot="1" x14ac:dyDescent="0.25">
      <c r="A14" s="193" t="s">
        <v>48</v>
      </c>
      <c r="B14" s="194"/>
      <c r="C14" s="194"/>
      <c r="D14" s="194"/>
      <c r="E14" s="194"/>
      <c r="F14" s="194"/>
      <c r="G14" s="194"/>
      <c r="H14" s="196">
        <v>0</v>
      </c>
      <c r="I14" s="197">
        <v>0</v>
      </c>
      <c r="J14" s="198">
        <v>0</v>
      </c>
      <c r="K14" s="196">
        <v>0</v>
      </c>
      <c r="L14" s="197">
        <v>0</v>
      </c>
      <c r="M14" s="198">
        <v>0</v>
      </c>
      <c r="N14" s="196">
        <v>0</v>
      </c>
      <c r="O14" s="197">
        <v>0</v>
      </c>
      <c r="P14" s="198">
        <v>0</v>
      </c>
      <c r="Q14" s="196">
        <v>0</v>
      </c>
      <c r="R14" s="197">
        <v>0</v>
      </c>
      <c r="S14" s="198">
        <v>0</v>
      </c>
      <c r="T14" s="196">
        <v>200000</v>
      </c>
      <c r="U14" s="197">
        <v>0</v>
      </c>
      <c r="V14" s="198">
        <v>0</v>
      </c>
    </row>
    <row r="15" spans="1:22" ht="18.399999999999999" customHeight="1" thickBot="1" x14ac:dyDescent="0.25">
      <c r="A15" s="186" t="s">
        <v>69</v>
      </c>
      <c r="B15" s="187"/>
      <c r="C15" s="187"/>
      <c r="D15" s="187"/>
      <c r="E15" s="187"/>
      <c r="F15" s="187"/>
      <c r="G15" s="187"/>
      <c r="H15" s="205">
        <f>SUM(H10:H14)</f>
        <v>5971703.7699999996</v>
      </c>
      <c r="I15" s="206"/>
      <c r="J15" s="207"/>
      <c r="K15" s="206">
        <f>SUM(K10:K14)</f>
        <v>6078668.5900000008</v>
      </c>
      <c r="L15" s="206"/>
      <c r="M15" s="206"/>
      <c r="N15" s="205">
        <f>SUM(N10:N14)</f>
        <v>6521903.3600000003</v>
      </c>
      <c r="O15" s="206"/>
      <c r="P15" s="207"/>
      <c r="Q15" s="206">
        <f>SUM(Q10:Q14)</f>
        <v>7115451.9500000002</v>
      </c>
      <c r="R15" s="206"/>
      <c r="S15" s="207"/>
      <c r="T15" s="206">
        <f>SUM(T10:T14)</f>
        <v>7399646.5299999993</v>
      </c>
      <c r="U15" s="206"/>
      <c r="V15" s="207"/>
    </row>
    <row r="16" spans="1:22" ht="18.399999999999999" customHeight="1" x14ac:dyDescent="0.2">
      <c r="A16" s="208" t="s">
        <v>30</v>
      </c>
      <c r="B16" s="209"/>
      <c r="C16" s="209"/>
      <c r="D16" s="209"/>
      <c r="E16" s="209"/>
      <c r="F16" s="209"/>
      <c r="G16" s="209"/>
      <c r="H16" s="211">
        <v>353712.19</v>
      </c>
      <c r="I16" s="212">
        <v>1521059.02</v>
      </c>
      <c r="J16" s="213">
        <v>2351270.66</v>
      </c>
      <c r="K16" s="211">
        <v>82190.210000000006</v>
      </c>
      <c r="L16" s="212">
        <v>1659060.83</v>
      </c>
      <c r="M16" s="213">
        <v>1521059.02</v>
      </c>
      <c r="N16" s="211">
        <v>63562.69</v>
      </c>
      <c r="O16" s="212">
        <v>2230351.92</v>
      </c>
      <c r="P16" s="213">
        <v>1659060.83</v>
      </c>
      <c r="Q16" s="211">
        <v>103488.74</v>
      </c>
      <c r="R16" s="212">
        <v>2351270.66</v>
      </c>
      <c r="S16" s="213">
        <v>2230351.92</v>
      </c>
      <c r="T16" s="211">
        <v>80043.19</v>
      </c>
      <c r="U16" s="212">
        <v>2351270.66</v>
      </c>
      <c r="V16" s="213">
        <v>2230351.92</v>
      </c>
    </row>
    <row r="17" spans="1:22" ht="18.399999999999999" customHeight="1" thickBot="1" x14ac:dyDescent="0.25">
      <c r="A17" s="193" t="s">
        <v>3</v>
      </c>
      <c r="B17" s="194"/>
      <c r="C17" s="194"/>
      <c r="D17" s="194"/>
      <c r="E17" s="194"/>
      <c r="F17" s="194"/>
      <c r="G17" s="194"/>
      <c r="H17" s="196">
        <v>100000</v>
      </c>
      <c r="I17" s="197">
        <v>1192323.53</v>
      </c>
      <c r="J17" s="198">
        <v>824300.6</v>
      </c>
      <c r="K17" s="196">
        <v>300000</v>
      </c>
      <c r="L17" s="197">
        <v>4295659.8600000003</v>
      </c>
      <c r="M17" s="198">
        <v>1192323.53</v>
      </c>
      <c r="N17" s="196">
        <v>300000</v>
      </c>
      <c r="O17" s="197">
        <v>1045347.08</v>
      </c>
      <c r="P17" s="198">
        <v>4295659.8600000003</v>
      </c>
      <c r="Q17" s="196">
        <v>400000</v>
      </c>
      <c r="R17" s="197">
        <v>824300.6</v>
      </c>
      <c r="S17" s="198">
        <v>1045347.08</v>
      </c>
      <c r="T17" s="196">
        <v>700000</v>
      </c>
      <c r="U17" s="197">
        <v>824300.6</v>
      </c>
      <c r="V17" s="198">
        <v>1045347.08</v>
      </c>
    </row>
    <row r="18" spans="1:22" ht="18.399999999999999" customHeight="1" thickBot="1" x14ac:dyDescent="0.25">
      <c r="A18" s="199" t="s">
        <v>70</v>
      </c>
      <c r="B18" s="200"/>
      <c r="C18" s="200"/>
      <c r="D18" s="200"/>
      <c r="E18" s="200"/>
      <c r="F18" s="200"/>
      <c r="G18" s="200"/>
      <c r="H18" s="202">
        <f>SUM(H15:H17)</f>
        <v>6425415.96</v>
      </c>
      <c r="I18" s="203"/>
      <c r="J18" s="204"/>
      <c r="K18" s="203">
        <f>SUM(K15:K17)</f>
        <v>6460858.8000000007</v>
      </c>
      <c r="L18" s="203"/>
      <c r="M18" s="203"/>
      <c r="N18" s="202">
        <f>SUM(N15:N17)</f>
        <v>6885466.0500000007</v>
      </c>
      <c r="O18" s="203"/>
      <c r="P18" s="204"/>
      <c r="Q18" s="202">
        <f>SUM(Q15:Q17)</f>
        <v>7618940.6900000004</v>
      </c>
      <c r="R18" s="203"/>
      <c r="S18" s="204"/>
      <c r="T18" s="202">
        <f>SUM(T15:T17)</f>
        <v>8179689.7199999997</v>
      </c>
      <c r="U18" s="203"/>
      <c r="V18" s="204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20" t="s">
        <v>97</v>
      </c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2"/>
      <c r="U20" s="222"/>
      <c r="V20" s="223"/>
    </row>
    <row r="21" spans="1:22" ht="18.399999999999999" customHeight="1" x14ac:dyDescent="0.2">
      <c r="A21" s="224" t="s">
        <v>2</v>
      </c>
      <c r="B21" s="224"/>
      <c r="C21" s="224"/>
      <c r="D21" s="224"/>
      <c r="E21" s="224"/>
      <c r="F21" s="224"/>
      <c r="G21" s="224"/>
      <c r="H21" s="225">
        <f>K21-1</f>
        <v>2020</v>
      </c>
      <c r="I21" s="225"/>
      <c r="J21" s="225"/>
      <c r="K21" s="225">
        <f>N21-1</f>
        <v>2021</v>
      </c>
      <c r="L21" s="225"/>
      <c r="M21" s="225"/>
      <c r="N21" s="225">
        <f>Q21-1</f>
        <v>2022</v>
      </c>
      <c r="O21" s="225"/>
      <c r="P21" s="225"/>
      <c r="Q21" s="225">
        <f>T21-1</f>
        <v>2023</v>
      </c>
      <c r="R21" s="225"/>
      <c r="S21" s="225"/>
      <c r="T21" s="225">
        <f>R2</f>
        <v>2024</v>
      </c>
      <c r="U21" s="225"/>
      <c r="V21" s="225"/>
    </row>
    <row r="22" spans="1:22" ht="18.399999999999999" customHeight="1" x14ac:dyDescent="0.2">
      <c r="A22" s="208" t="s">
        <v>17</v>
      </c>
      <c r="B22" s="209"/>
      <c r="C22" s="209"/>
      <c r="D22" s="209"/>
      <c r="E22" s="209"/>
      <c r="F22" s="209"/>
      <c r="G22" s="210"/>
      <c r="H22" s="217">
        <v>320049.33</v>
      </c>
      <c r="I22" s="218">
        <v>373432.17</v>
      </c>
      <c r="J22" s="219">
        <v>697745.74</v>
      </c>
      <c r="K22" s="217">
        <v>418036.95</v>
      </c>
      <c r="L22" s="218">
        <v>373432.17</v>
      </c>
      <c r="M22" s="219">
        <v>697745.74</v>
      </c>
      <c r="N22" s="217">
        <v>310704.87</v>
      </c>
      <c r="O22" s="218">
        <v>373432.17</v>
      </c>
      <c r="P22" s="219">
        <v>697745.74</v>
      </c>
      <c r="Q22" s="217">
        <v>297776.8</v>
      </c>
      <c r="R22" s="218">
        <v>373432.17</v>
      </c>
      <c r="S22" s="219">
        <v>697745.74</v>
      </c>
      <c r="T22" s="217">
        <v>355109.81</v>
      </c>
      <c r="U22" s="218">
        <v>373432.17</v>
      </c>
      <c r="V22" s="219">
        <v>697745.74</v>
      </c>
    </row>
    <row r="23" spans="1:22" ht="18.399999999999999" customHeight="1" x14ac:dyDescent="0.2">
      <c r="A23" s="208" t="s">
        <v>15</v>
      </c>
      <c r="B23" s="209"/>
      <c r="C23" s="209"/>
      <c r="D23" s="209"/>
      <c r="E23" s="209"/>
      <c r="F23" s="209"/>
      <c r="G23" s="210"/>
      <c r="H23" s="214">
        <v>5697901.5300000003</v>
      </c>
      <c r="I23" s="215">
        <v>12728583.199999999</v>
      </c>
      <c r="J23" s="216">
        <v>13240574.68</v>
      </c>
      <c r="K23" s="214">
        <v>5850439.4100000001</v>
      </c>
      <c r="L23" s="215">
        <v>12728583.199999999</v>
      </c>
      <c r="M23" s="216">
        <v>13240574.68</v>
      </c>
      <c r="N23" s="214">
        <v>6187448.3399999999</v>
      </c>
      <c r="O23" s="215">
        <v>12728583.199999999</v>
      </c>
      <c r="P23" s="216">
        <v>13240574.68</v>
      </c>
      <c r="Q23" s="214">
        <v>7177980.79</v>
      </c>
      <c r="R23" s="215">
        <v>12728583.199999999</v>
      </c>
      <c r="S23" s="216">
        <v>13240574.68</v>
      </c>
      <c r="T23" s="214">
        <v>7185644.54</v>
      </c>
      <c r="U23" s="215">
        <v>12728583.199999999</v>
      </c>
      <c r="V23" s="216">
        <v>13240574.68</v>
      </c>
    </row>
    <row r="24" spans="1:22" ht="18.399999999999999" customHeight="1" x14ac:dyDescent="0.2">
      <c r="A24" s="208" t="s">
        <v>16</v>
      </c>
      <c r="B24" s="209"/>
      <c r="C24" s="209"/>
      <c r="D24" s="209"/>
      <c r="E24" s="209"/>
      <c r="F24" s="209"/>
      <c r="G24" s="210"/>
      <c r="H24" s="214">
        <v>400</v>
      </c>
      <c r="I24" s="215">
        <v>548784.99</v>
      </c>
      <c r="J24" s="216">
        <v>408005.67</v>
      </c>
      <c r="K24" s="214">
        <v>30400</v>
      </c>
      <c r="L24" s="215">
        <v>548784.99</v>
      </c>
      <c r="M24" s="216">
        <v>408005.67</v>
      </c>
      <c r="N24" s="214">
        <v>30400</v>
      </c>
      <c r="O24" s="215">
        <v>548784.99</v>
      </c>
      <c r="P24" s="216">
        <v>408005.67</v>
      </c>
      <c r="Q24" s="214">
        <v>79364.399999999994</v>
      </c>
      <c r="R24" s="215">
        <v>548784.99</v>
      </c>
      <c r="S24" s="216">
        <v>408005.67</v>
      </c>
      <c r="T24" s="214">
        <v>15200</v>
      </c>
      <c r="U24" s="215">
        <v>548784.99</v>
      </c>
      <c r="V24" s="216">
        <v>408005.67</v>
      </c>
    </row>
    <row r="25" spans="1:22" ht="18.399999999999999" customHeight="1" thickBot="1" x14ac:dyDescent="0.25">
      <c r="A25" s="193" t="s">
        <v>3</v>
      </c>
      <c r="B25" s="194"/>
      <c r="C25" s="194"/>
      <c r="D25" s="194"/>
      <c r="E25" s="194"/>
      <c r="F25" s="194"/>
      <c r="G25" s="195"/>
      <c r="H25" s="196">
        <v>0</v>
      </c>
      <c r="I25" s="197">
        <v>0</v>
      </c>
      <c r="J25" s="198">
        <v>0</v>
      </c>
      <c r="K25" s="196">
        <v>0</v>
      </c>
      <c r="L25" s="197">
        <v>0</v>
      </c>
      <c r="M25" s="198">
        <v>0</v>
      </c>
      <c r="N25" s="196">
        <v>0</v>
      </c>
      <c r="O25" s="197">
        <v>0</v>
      </c>
      <c r="P25" s="198">
        <v>0</v>
      </c>
      <c r="Q25" s="196">
        <v>0</v>
      </c>
      <c r="R25" s="197">
        <v>0</v>
      </c>
      <c r="S25" s="198">
        <v>0</v>
      </c>
      <c r="T25" s="196">
        <v>0</v>
      </c>
      <c r="U25" s="197">
        <v>0</v>
      </c>
      <c r="V25" s="198">
        <v>0</v>
      </c>
    </row>
    <row r="26" spans="1:22" ht="18.399999999999999" customHeight="1" thickBot="1" x14ac:dyDescent="0.25">
      <c r="A26" s="186" t="s">
        <v>69</v>
      </c>
      <c r="B26" s="187"/>
      <c r="C26" s="187"/>
      <c r="D26" s="187"/>
      <c r="E26" s="187"/>
      <c r="F26" s="187"/>
      <c r="G26" s="188"/>
      <c r="H26" s="205">
        <f>SUM(H22:H25)</f>
        <v>6018350.8600000003</v>
      </c>
      <c r="I26" s="206"/>
      <c r="J26" s="206"/>
      <c r="K26" s="205">
        <f>SUM(K22:K25)</f>
        <v>6298876.3600000003</v>
      </c>
      <c r="L26" s="206"/>
      <c r="M26" s="207"/>
      <c r="N26" s="206">
        <f>SUM(N22:N25)</f>
        <v>6528553.21</v>
      </c>
      <c r="O26" s="206"/>
      <c r="P26" s="206"/>
      <c r="Q26" s="205">
        <f>SUM(Q22:Q25)</f>
        <v>7555121.9900000002</v>
      </c>
      <c r="R26" s="206"/>
      <c r="S26" s="207"/>
      <c r="T26" s="205">
        <f>SUM(T22:T25)</f>
        <v>7555954.3499999996</v>
      </c>
      <c r="U26" s="206"/>
      <c r="V26" s="207"/>
    </row>
    <row r="27" spans="1:22" ht="18.399999999999999" customHeight="1" x14ac:dyDescent="0.2">
      <c r="A27" s="208" t="s">
        <v>30</v>
      </c>
      <c r="B27" s="209"/>
      <c r="C27" s="209"/>
      <c r="D27" s="209"/>
      <c r="E27" s="209"/>
      <c r="F27" s="209"/>
      <c r="G27" s="210"/>
      <c r="H27" s="211">
        <v>1211305.82</v>
      </c>
      <c r="I27" s="212">
        <v>6001218.2883333303</v>
      </c>
      <c r="J27" s="213">
        <v>5811470.0833333302</v>
      </c>
      <c r="K27" s="211">
        <v>1124017.22</v>
      </c>
      <c r="L27" s="212">
        <v>6001218.2883333303</v>
      </c>
      <c r="M27" s="213">
        <v>5811470.0833333302</v>
      </c>
      <c r="N27" s="211">
        <v>1336761.96</v>
      </c>
      <c r="O27" s="212">
        <v>6001218.2883333303</v>
      </c>
      <c r="P27" s="213">
        <v>5811470.0833333302</v>
      </c>
      <c r="Q27" s="211">
        <v>1681280.69</v>
      </c>
      <c r="R27" s="212">
        <v>6001218.2883333303</v>
      </c>
      <c r="S27" s="213">
        <v>5811470.0833333302</v>
      </c>
      <c r="T27" s="211">
        <v>1617461.99</v>
      </c>
      <c r="U27" s="212">
        <v>6001218.2883333303</v>
      </c>
      <c r="V27" s="213">
        <v>5811470.0833333302</v>
      </c>
    </row>
    <row r="28" spans="1:22" ht="18.399999999999999" customHeight="1" thickBot="1" x14ac:dyDescent="0.25">
      <c r="A28" s="193" t="s">
        <v>3</v>
      </c>
      <c r="B28" s="194"/>
      <c r="C28" s="194"/>
      <c r="D28" s="194"/>
      <c r="E28" s="194"/>
      <c r="F28" s="194"/>
      <c r="G28" s="195"/>
      <c r="H28" s="196">
        <v>0</v>
      </c>
      <c r="I28" s="197">
        <v>0</v>
      </c>
      <c r="J28" s="198">
        <v>0</v>
      </c>
      <c r="K28" s="196">
        <v>0</v>
      </c>
      <c r="L28" s="197">
        <v>0</v>
      </c>
      <c r="M28" s="198">
        <v>0</v>
      </c>
      <c r="N28" s="196">
        <v>0</v>
      </c>
      <c r="O28" s="197">
        <v>0</v>
      </c>
      <c r="P28" s="198">
        <v>0</v>
      </c>
      <c r="Q28" s="196">
        <v>0</v>
      </c>
      <c r="R28" s="197">
        <v>0</v>
      </c>
      <c r="S28" s="198">
        <v>0</v>
      </c>
      <c r="T28" s="196">
        <v>0</v>
      </c>
      <c r="U28" s="197">
        <v>0</v>
      </c>
      <c r="V28" s="198">
        <v>0</v>
      </c>
    </row>
    <row r="29" spans="1:22" ht="18.399999999999999" customHeight="1" thickBot="1" x14ac:dyDescent="0.25">
      <c r="A29" s="199" t="s">
        <v>70</v>
      </c>
      <c r="B29" s="200"/>
      <c r="C29" s="200"/>
      <c r="D29" s="200"/>
      <c r="E29" s="200"/>
      <c r="F29" s="200"/>
      <c r="G29" s="201"/>
      <c r="H29" s="202">
        <f>SUM(H26:H28)</f>
        <v>7229656.6800000006</v>
      </c>
      <c r="I29" s="203"/>
      <c r="J29" s="203"/>
      <c r="K29" s="202">
        <f>SUM(K26:K28)</f>
        <v>7422893.5800000001</v>
      </c>
      <c r="L29" s="203"/>
      <c r="M29" s="204"/>
      <c r="N29" s="203">
        <f>SUM(N26:N28)</f>
        <v>7865315.1699999999</v>
      </c>
      <c r="O29" s="203"/>
      <c r="P29" s="203"/>
      <c r="Q29" s="202">
        <f>SUM(Q26:Q28)</f>
        <v>9236402.6799999997</v>
      </c>
      <c r="R29" s="203"/>
      <c r="S29" s="204"/>
      <c r="T29" s="202">
        <f>SUM(T26:T28)</f>
        <v>9173416.3399999999</v>
      </c>
      <c r="U29" s="203"/>
      <c r="V29" s="204"/>
    </row>
    <row r="30" spans="1:22" ht="16.899999999999999" customHeight="1" x14ac:dyDescent="0.2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5" t="str">
        <f>Coordonnées!A1</f>
        <v>Synthèse du Budget</v>
      </c>
      <c r="B1" s="131"/>
      <c r="C1" s="131"/>
      <c r="D1" s="127" t="str">
        <f>Coordonnées!D1</f>
        <v>Administration communale de</v>
      </c>
      <c r="E1" s="127"/>
      <c r="F1" s="127"/>
      <c r="G1" s="127"/>
      <c r="H1" s="127"/>
      <c r="I1" s="127"/>
      <c r="J1" s="125" t="str">
        <f>Coordonnées!J1</f>
        <v>CLAVIER</v>
      </c>
      <c r="K1" s="125"/>
      <c r="L1" s="125"/>
      <c r="M1" s="125"/>
      <c r="N1" s="125"/>
      <c r="O1" s="125"/>
      <c r="P1" s="151" t="str">
        <f>Coordonnées!P1</f>
        <v>Code INS</v>
      </c>
      <c r="Q1" s="152"/>
      <c r="R1" s="147">
        <f>Coordonnées!R1</f>
        <v>61012</v>
      </c>
      <c r="S1" s="148"/>
    </row>
    <row r="2" spans="1:22" x14ac:dyDescent="0.2">
      <c r="A2" s="132"/>
      <c r="B2" s="133"/>
      <c r="C2" s="133"/>
      <c r="D2" s="128"/>
      <c r="E2" s="128"/>
      <c r="F2" s="129"/>
      <c r="G2" s="129"/>
      <c r="H2" s="128"/>
      <c r="I2" s="128"/>
      <c r="J2" s="126"/>
      <c r="K2" s="126"/>
      <c r="L2" s="126"/>
      <c r="M2" s="126"/>
      <c r="N2" s="126"/>
      <c r="O2" s="126"/>
      <c r="P2" s="153" t="str">
        <f>Coordonnées!P2</f>
        <v>Exercice:</v>
      </c>
      <c r="Q2" s="154"/>
      <c r="R2" s="149">
        <f>Coordonnées!R2</f>
        <v>2024</v>
      </c>
      <c r="S2" s="150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2" t="str">
        <f>Coordonnées!P3</f>
        <v>Version:</v>
      </c>
      <c r="Q3" s="123"/>
      <c r="R3" s="155">
        <f>Coordonnées!R3</f>
        <v>1</v>
      </c>
      <c r="S3" s="156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8" t="s">
        <v>45</v>
      </c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9"/>
      <c r="U6" s="229"/>
      <c r="V6" s="229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30" t="str">
        <f>Coordonnées!$H$27</f>
        <v>Budget</v>
      </c>
      <c r="I7" s="230"/>
      <c r="J7" s="230"/>
      <c r="K7" s="230" t="str">
        <f>Coordonnées!$H$27</f>
        <v>Budget</v>
      </c>
      <c r="L7" s="230"/>
      <c r="M7" s="230"/>
      <c r="N7" s="230" t="str">
        <f>Coordonnées!$H$27</f>
        <v>Budget</v>
      </c>
      <c r="O7" s="230"/>
      <c r="P7" s="230"/>
      <c r="Q7" s="230" t="str">
        <f>Coordonnées!$H$27</f>
        <v>Budget</v>
      </c>
      <c r="R7" s="230"/>
      <c r="S7" s="230"/>
      <c r="T7" s="230" t="str">
        <f>Coordonnées!$H$27</f>
        <v>Budget</v>
      </c>
      <c r="U7" s="230"/>
      <c r="V7" s="230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1" t="s">
        <v>98</v>
      </c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3"/>
      <c r="U8" s="233"/>
      <c r="V8" s="234"/>
    </row>
    <row r="9" spans="1:22" ht="18.399999999999999" customHeight="1" x14ac:dyDescent="0.2">
      <c r="A9" s="224" t="s">
        <v>2</v>
      </c>
      <c r="B9" s="235"/>
      <c r="C9" s="224"/>
      <c r="D9" s="224"/>
      <c r="E9" s="224"/>
      <c r="F9" s="224"/>
      <c r="G9" s="224"/>
      <c r="H9" s="225">
        <f>K9-1</f>
        <v>2020</v>
      </c>
      <c r="I9" s="225"/>
      <c r="J9" s="225"/>
      <c r="K9" s="225">
        <f>N9-1</f>
        <v>2021</v>
      </c>
      <c r="L9" s="225"/>
      <c r="M9" s="225"/>
      <c r="N9" s="225">
        <f>Q9-1</f>
        <v>2022</v>
      </c>
      <c r="O9" s="225"/>
      <c r="P9" s="225"/>
      <c r="Q9" s="225">
        <f>T9-1</f>
        <v>2023</v>
      </c>
      <c r="R9" s="225"/>
      <c r="S9" s="225"/>
      <c r="T9" s="225">
        <f>R2</f>
        <v>2024</v>
      </c>
      <c r="U9" s="225"/>
      <c r="V9" s="225"/>
    </row>
    <row r="10" spans="1:22" ht="18.399999999999999" customHeight="1" x14ac:dyDescent="0.2">
      <c r="A10" s="226" t="s">
        <v>15</v>
      </c>
      <c r="B10" s="227"/>
      <c r="C10" s="227"/>
      <c r="D10" s="227"/>
      <c r="E10" s="227"/>
      <c r="F10" s="227"/>
      <c r="G10" s="227"/>
      <c r="H10" s="217">
        <v>20620.669999999998</v>
      </c>
      <c r="I10" s="218">
        <v>5512664.2599999998</v>
      </c>
      <c r="J10" s="219">
        <v>5512664.2599999998</v>
      </c>
      <c r="K10" s="217">
        <v>0</v>
      </c>
      <c r="L10" s="218">
        <v>5512664.2599999998</v>
      </c>
      <c r="M10" s="219">
        <v>5512664.2599999998</v>
      </c>
      <c r="N10" s="217">
        <v>110000</v>
      </c>
      <c r="O10" s="218">
        <v>5512664.2599999998</v>
      </c>
      <c r="P10" s="219">
        <v>5512664.2599999998</v>
      </c>
      <c r="Q10" s="217">
        <v>125000</v>
      </c>
      <c r="R10" s="218">
        <v>5512664.2599999998</v>
      </c>
      <c r="S10" s="219">
        <v>5512664.2599999998</v>
      </c>
      <c r="T10" s="217">
        <v>30000</v>
      </c>
      <c r="U10" s="218">
        <v>5512664.2599999998</v>
      </c>
      <c r="V10" s="219">
        <v>5512664.2599999998</v>
      </c>
    </row>
    <row r="11" spans="1:22" ht="18.399999999999999" customHeight="1" x14ac:dyDescent="0.2">
      <c r="A11" s="208" t="s">
        <v>46</v>
      </c>
      <c r="B11" s="209"/>
      <c r="C11" s="209"/>
      <c r="D11" s="209"/>
      <c r="E11" s="209"/>
      <c r="F11" s="209"/>
      <c r="G11" s="209"/>
      <c r="H11" s="214">
        <v>3670510.11</v>
      </c>
      <c r="I11" s="215">
        <v>2726342.74</v>
      </c>
      <c r="J11" s="216">
        <v>2726342.74</v>
      </c>
      <c r="K11" s="214">
        <v>3959670.48</v>
      </c>
      <c r="L11" s="215">
        <v>2726342.74</v>
      </c>
      <c r="M11" s="216">
        <v>2726342.74</v>
      </c>
      <c r="N11" s="214">
        <v>1571600</v>
      </c>
      <c r="O11" s="215">
        <v>2726342.74</v>
      </c>
      <c r="P11" s="216">
        <v>2726342.74</v>
      </c>
      <c r="Q11" s="214">
        <v>3465579.55</v>
      </c>
      <c r="R11" s="215">
        <v>2726342.74</v>
      </c>
      <c r="S11" s="216">
        <v>2726342.74</v>
      </c>
      <c r="T11" s="214">
        <v>4048850</v>
      </c>
      <c r="U11" s="215">
        <v>2726342.74</v>
      </c>
      <c r="V11" s="216">
        <v>2726342.74</v>
      </c>
    </row>
    <row r="12" spans="1:22" ht="18.399999999999999" customHeight="1" x14ac:dyDescent="0.2">
      <c r="A12" s="208" t="s">
        <v>16</v>
      </c>
      <c r="B12" s="209"/>
      <c r="C12" s="209"/>
      <c r="D12" s="209"/>
      <c r="E12" s="209"/>
      <c r="F12" s="209"/>
      <c r="G12" s="209"/>
      <c r="H12" s="214">
        <v>70000</v>
      </c>
      <c r="I12" s="215">
        <v>4264832.04</v>
      </c>
      <c r="J12" s="216">
        <v>4264832.04</v>
      </c>
      <c r="K12" s="214">
        <v>114000</v>
      </c>
      <c r="L12" s="215">
        <v>4264832.04</v>
      </c>
      <c r="M12" s="216">
        <v>4264832.04</v>
      </c>
      <c r="N12" s="214">
        <v>0</v>
      </c>
      <c r="O12" s="215">
        <v>4264832.04</v>
      </c>
      <c r="P12" s="216">
        <v>4264832.04</v>
      </c>
      <c r="Q12" s="214">
        <v>0</v>
      </c>
      <c r="R12" s="215">
        <v>4264832.04</v>
      </c>
      <c r="S12" s="216">
        <v>4264832.04</v>
      </c>
      <c r="T12" s="214">
        <v>0</v>
      </c>
      <c r="U12" s="215">
        <v>4264832.04</v>
      </c>
      <c r="V12" s="216">
        <v>4264832.04</v>
      </c>
    </row>
    <row r="13" spans="1:22" ht="18.399999999999999" customHeight="1" x14ac:dyDescent="0.2">
      <c r="A13" s="208" t="s">
        <v>3</v>
      </c>
      <c r="B13" s="209"/>
      <c r="C13" s="209"/>
      <c r="D13" s="209"/>
      <c r="E13" s="209"/>
      <c r="F13" s="209"/>
      <c r="G13" s="209"/>
      <c r="H13" s="214">
        <v>0</v>
      </c>
      <c r="I13" s="215">
        <v>41563.69</v>
      </c>
      <c r="J13" s="216">
        <v>41563.69</v>
      </c>
      <c r="K13" s="214">
        <v>0</v>
      </c>
      <c r="L13" s="215">
        <v>41563.69</v>
      </c>
      <c r="M13" s="216">
        <v>41563.69</v>
      </c>
      <c r="N13" s="214">
        <v>0</v>
      </c>
      <c r="O13" s="215">
        <v>41563.69</v>
      </c>
      <c r="P13" s="216">
        <v>41563.69</v>
      </c>
      <c r="Q13" s="214">
        <v>0</v>
      </c>
      <c r="R13" s="215">
        <v>41563.69</v>
      </c>
      <c r="S13" s="216">
        <v>41563.69</v>
      </c>
      <c r="T13" s="214">
        <v>0</v>
      </c>
      <c r="U13" s="215">
        <v>41563.69</v>
      </c>
      <c r="V13" s="216">
        <v>41563.69</v>
      </c>
    </row>
    <row r="14" spans="1:22" ht="18.399999999999999" customHeight="1" thickBot="1" x14ac:dyDescent="0.25">
      <c r="A14" s="193"/>
      <c r="B14" s="194"/>
      <c r="C14" s="194"/>
      <c r="D14" s="194"/>
      <c r="E14" s="194"/>
      <c r="F14" s="194"/>
      <c r="G14" s="194"/>
      <c r="H14" s="196">
        <v>0</v>
      </c>
      <c r="I14" s="197">
        <v>0</v>
      </c>
      <c r="J14" s="198">
        <v>0</v>
      </c>
      <c r="K14" s="196">
        <v>0</v>
      </c>
      <c r="L14" s="197">
        <v>0</v>
      </c>
      <c r="M14" s="198">
        <v>0</v>
      </c>
      <c r="N14" s="196">
        <v>0</v>
      </c>
      <c r="O14" s="197">
        <v>0</v>
      </c>
      <c r="P14" s="198">
        <v>0</v>
      </c>
      <c r="Q14" s="196">
        <v>0</v>
      </c>
      <c r="R14" s="197">
        <v>0</v>
      </c>
      <c r="S14" s="198">
        <v>0</v>
      </c>
      <c r="T14" s="196">
        <v>0</v>
      </c>
      <c r="U14" s="197">
        <v>0</v>
      </c>
      <c r="V14" s="198">
        <v>0</v>
      </c>
    </row>
    <row r="15" spans="1:22" ht="18.399999999999999" customHeight="1" thickBot="1" x14ac:dyDescent="0.25">
      <c r="A15" s="186" t="s">
        <v>69</v>
      </c>
      <c r="B15" s="187"/>
      <c r="C15" s="187"/>
      <c r="D15" s="187"/>
      <c r="E15" s="187"/>
      <c r="F15" s="187"/>
      <c r="G15" s="187"/>
      <c r="H15" s="205">
        <f>SUM(H10:H14)</f>
        <v>3761130.78</v>
      </c>
      <c r="I15" s="206"/>
      <c r="J15" s="207"/>
      <c r="K15" s="206">
        <f>SUM(K10:K14)</f>
        <v>4073670.48</v>
      </c>
      <c r="L15" s="206"/>
      <c r="M15" s="206"/>
      <c r="N15" s="205">
        <f>SUM(N10:N14)</f>
        <v>1681600</v>
      </c>
      <c r="O15" s="206"/>
      <c r="P15" s="207"/>
      <c r="Q15" s="206">
        <f>SUM(Q10:Q14)</f>
        <v>3590579.55</v>
      </c>
      <c r="R15" s="206"/>
      <c r="S15" s="207"/>
      <c r="T15" s="206">
        <f>SUM(T10:T14)</f>
        <v>4078850</v>
      </c>
      <c r="U15" s="206"/>
      <c r="V15" s="207"/>
    </row>
    <row r="16" spans="1:22" ht="18.399999999999999" customHeight="1" x14ac:dyDescent="0.2">
      <c r="A16" s="208" t="s">
        <v>30</v>
      </c>
      <c r="B16" s="209"/>
      <c r="C16" s="209"/>
      <c r="D16" s="209"/>
      <c r="E16" s="209"/>
      <c r="F16" s="209"/>
      <c r="G16" s="209"/>
      <c r="H16" s="211">
        <v>38254.85</v>
      </c>
      <c r="I16" s="212">
        <v>1521059.02</v>
      </c>
      <c r="J16" s="213">
        <v>2351270.66</v>
      </c>
      <c r="K16" s="211">
        <v>131760.70000000001</v>
      </c>
      <c r="L16" s="212">
        <v>1659060.83</v>
      </c>
      <c r="M16" s="213">
        <v>1521059.02</v>
      </c>
      <c r="N16" s="211">
        <v>86047.8</v>
      </c>
      <c r="O16" s="212">
        <v>2230351.92</v>
      </c>
      <c r="P16" s="213">
        <v>1659060.83</v>
      </c>
      <c r="Q16" s="211">
        <v>150136.62</v>
      </c>
      <c r="R16" s="212">
        <v>2351270.66</v>
      </c>
      <c r="S16" s="213">
        <v>2230351.92</v>
      </c>
      <c r="T16" s="211">
        <v>0</v>
      </c>
      <c r="U16" s="212">
        <v>2351270.66</v>
      </c>
      <c r="V16" s="213">
        <v>2230351.92</v>
      </c>
    </row>
    <row r="17" spans="1:22" ht="18.399999999999999" customHeight="1" thickBot="1" x14ac:dyDescent="0.25">
      <c r="A17" s="193" t="s">
        <v>3</v>
      </c>
      <c r="B17" s="194"/>
      <c r="C17" s="194"/>
      <c r="D17" s="194"/>
      <c r="E17" s="194"/>
      <c r="F17" s="194"/>
      <c r="G17" s="194"/>
      <c r="H17" s="196">
        <v>228530.51</v>
      </c>
      <c r="I17" s="197">
        <v>1192323.53</v>
      </c>
      <c r="J17" s="198">
        <v>824300.6</v>
      </c>
      <c r="K17" s="196">
        <v>245996.31</v>
      </c>
      <c r="L17" s="197">
        <v>4295659.8600000003</v>
      </c>
      <c r="M17" s="198">
        <v>1192323.53</v>
      </c>
      <c r="N17" s="196">
        <v>746305</v>
      </c>
      <c r="O17" s="197">
        <v>1045347.08</v>
      </c>
      <c r="P17" s="198">
        <v>4295659.8600000003</v>
      </c>
      <c r="Q17" s="196">
        <v>1581873.42</v>
      </c>
      <c r="R17" s="197">
        <v>824300.6</v>
      </c>
      <c r="S17" s="198">
        <v>1045347.08</v>
      </c>
      <c r="T17" s="196">
        <v>0</v>
      </c>
      <c r="U17" s="197">
        <v>824300.6</v>
      </c>
      <c r="V17" s="198">
        <v>1045347.08</v>
      </c>
    </row>
    <row r="18" spans="1:22" ht="18.399999999999999" customHeight="1" thickBot="1" x14ac:dyDescent="0.25">
      <c r="A18" s="199" t="s">
        <v>70</v>
      </c>
      <c r="B18" s="200"/>
      <c r="C18" s="200"/>
      <c r="D18" s="200"/>
      <c r="E18" s="200"/>
      <c r="F18" s="200"/>
      <c r="G18" s="200"/>
      <c r="H18" s="202">
        <f>SUM(H15:H17)</f>
        <v>4027916.1399999997</v>
      </c>
      <c r="I18" s="203"/>
      <c r="J18" s="204"/>
      <c r="K18" s="203">
        <f>SUM(K15:K17)</f>
        <v>4451427.4899999993</v>
      </c>
      <c r="L18" s="203"/>
      <c r="M18" s="203"/>
      <c r="N18" s="202">
        <f>SUM(N15:N17)</f>
        <v>2513952.7999999998</v>
      </c>
      <c r="O18" s="203"/>
      <c r="P18" s="204"/>
      <c r="Q18" s="202">
        <f>SUM(Q15:Q17)</f>
        <v>5322589.59</v>
      </c>
      <c r="R18" s="203"/>
      <c r="S18" s="204"/>
      <c r="T18" s="202">
        <f>SUM(T15:T17)</f>
        <v>4078850</v>
      </c>
      <c r="U18" s="203"/>
      <c r="V18" s="204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20" t="s">
        <v>99</v>
      </c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2"/>
      <c r="U20" s="222"/>
      <c r="V20" s="223"/>
    </row>
    <row r="21" spans="1:22" ht="18.399999999999999" customHeight="1" x14ac:dyDescent="0.2">
      <c r="A21" s="224" t="s">
        <v>2</v>
      </c>
      <c r="B21" s="224"/>
      <c r="C21" s="224"/>
      <c r="D21" s="224"/>
      <c r="E21" s="224"/>
      <c r="F21" s="224"/>
      <c r="G21" s="224"/>
      <c r="H21" s="225">
        <f>K21-1</f>
        <v>2020</v>
      </c>
      <c r="I21" s="225"/>
      <c r="J21" s="225"/>
      <c r="K21" s="225">
        <f>N21-1</f>
        <v>2021</v>
      </c>
      <c r="L21" s="225"/>
      <c r="M21" s="225"/>
      <c r="N21" s="225">
        <f>Q21-1</f>
        <v>2022</v>
      </c>
      <c r="O21" s="225"/>
      <c r="P21" s="225"/>
      <c r="Q21" s="225">
        <f>T21-1</f>
        <v>2023</v>
      </c>
      <c r="R21" s="225"/>
      <c r="S21" s="225"/>
      <c r="T21" s="225">
        <f>R2</f>
        <v>2024</v>
      </c>
      <c r="U21" s="225"/>
      <c r="V21" s="225"/>
    </row>
    <row r="22" spans="1:22" ht="18.399999999999999" customHeight="1" x14ac:dyDescent="0.2">
      <c r="A22" s="226" t="s">
        <v>15</v>
      </c>
      <c r="B22" s="227"/>
      <c r="C22" s="227"/>
      <c r="D22" s="227"/>
      <c r="E22" s="227"/>
      <c r="F22" s="227"/>
      <c r="G22" s="227"/>
      <c r="H22" s="217">
        <v>1973300</v>
      </c>
      <c r="I22" s="218">
        <v>373432.17</v>
      </c>
      <c r="J22" s="219">
        <v>697745.74</v>
      </c>
      <c r="K22" s="217">
        <v>1279267</v>
      </c>
      <c r="L22" s="218">
        <v>365967.42</v>
      </c>
      <c r="M22" s="219">
        <v>373432.17</v>
      </c>
      <c r="N22" s="217">
        <v>851112.53</v>
      </c>
      <c r="O22" s="218">
        <v>414709.37</v>
      </c>
      <c r="P22" s="219">
        <v>365967.42</v>
      </c>
      <c r="Q22" s="217">
        <v>2946470.3</v>
      </c>
      <c r="R22" s="218">
        <v>697745.74</v>
      </c>
      <c r="S22" s="219">
        <v>414709.37</v>
      </c>
      <c r="T22" s="217">
        <v>1508443.92</v>
      </c>
      <c r="U22" s="218">
        <v>557211.56000000006</v>
      </c>
      <c r="V22" s="219">
        <v>577850.16</v>
      </c>
    </row>
    <row r="23" spans="1:22" ht="18.399999999999999" customHeight="1" x14ac:dyDescent="0.2">
      <c r="A23" s="208" t="s">
        <v>46</v>
      </c>
      <c r="B23" s="209"/>
      <c r="C23" s="209"/>
      <c r="D23" s="209"/>
      <c r="E23" s="209"/>
      <c r="F23" s="209"/>
      <c r="G23" s="209"/>
      <c r="H23" s="214">
        <v>115000</v>
      </c>
      <c r="I23" s="215">
        <v>12728583.199999999</v>
      </c>
      <c r="J23" s="216">
        <v>13240574.68</v>
      </c>
      <c r="K23" s="214">
        <v>198504.4</v>
      </c>
      <c r="L23" s="215">
        <v>12120371.99</v>
      </c>
      <c r="M23" s="216">
        <v>12728583.199999999</v>
      </c>
      <c r="N23" s="214">
        <v>108563.13</v>
      </c>
      <c r="O23" s="215">
        <v>12941517.73</v>
      </c>
      <c r="P23" s="216">
        <v>12120371.99</v>
      </c>
      <c r="Q23" s="214">
        <v>0</v>
      </c>
      <c r="R23" s="215">
        <v>13240574.68</v>
      </c>
      <c r="S23" s="216">
        <v>12941517.73</v>
      </c>
      <c r="T23" s="214">
        <v>0</v>
      </c>
      <c r="U23" s="215">
        <v>13289626.9983333</v>
      </c>
      <c r="V23" s="216">
        <v>13396094.2633333</v>
      </c>
    </row>
    <row r="24" spans="1:22" ht="18.399999999999999" customHeight="1" x14ac:dyDescent="0.2">
      <c r="A24" s="208" t="s">
        <v>16</v>
      </c>
      <c r="B24" s="209"/>
      <c r="C24" s="209"/>
      <c r="D24" s="209"/>
      <c r="E24" s="209"/>
      <c r="F24" s="209"/>
      <c r="G24" s="209"/>
      <c r="H24" s="214">
        <v>1410162.79</v>
      </c>
      <c r="I24" s="215">
        <v>548784.99</v>
      </c>
      <c r="J24" s="216">
        <v>408005.67</v>
      </c>
      <c r="K24" s="214">
        <v>1867038.97</v>
      </c>
      <c r="L24" s="215">
        <v>536819.05000000005</v>
      </c>
      <c r="M24" s="216">
        <v>548784.99</v>
      </c>
      <c r="N24" s="214">
        <v>730000</v>
      </c>
      <c r="O24" s="215">
        <v>344975.81</v>
      </c>
      <c r="P24" s="216">
        <v>536819.05000000005</v>
      </c>
      <c r="Q24" s="214">
        <v>1794413.14</v>
      </c>
      <c r="R24" s="215">
        <v>408005.67</v>
      </c>
      <c r="S24" s="216">
        <v>344975.81</v>
      </c>
      <c r="T24" s="214">
        <v>1580005.8</v>
      </c>
      <c r="U24" s="215">
        <v>128208.38666666699</v>
      </c>
      <c r="V24" s="216">
        <v>26303.796666666702</v>
      </c>
    </row>
    <row r="25" spans="1:22" ht="18.399999999999999" customHeight="1" thickBot="1" x14ac:dyDescent="0.25">
      <c r="A25" s="208" t="s">
        <v>3</v>
      </c>
      <c r="B25" s="209"/>
      <c r="C25" s="209"/>
      <c r="D25" s="209"/>
      <c r="E25" s="209"/>
      <c r="F25" s="209"/>
      <c r="G25" s="209"/>
      <c r="H25" s="196">
        <v>0</v>
      </c>
      <c r="I25" s="197">
        <v>0</v>
      </c>
      <c r="J25" s="198">
        <v>0</v>
      </c>
      <c r="K25" s="196">
        <v>0</v>
      </c>
      <c r="L25" s="197">
        <v>0</v>
      </c>
      <c r="M25" s="198">
        <v>0</v>
      </c>
      <c r="N25" s="196">
        <v>0</v>
      </c>
      <c r="O25" s="197">
        <v>0</v>
      </c>
      <c r="P25" s="198">
        <v>0</v>
      </c>
      <c r="Q25" s="196">
        <v>0</v>
      </c>
      <c r="R25" s="197">
        <v>0</v>
      </c>
      <c r="S25" s="198">
        <v>0</v>
      </c>
      <c r="T25" s="196">
        <v>0</v>
      </c>
      <c r="U25" s="197">
        <v>0</v>
      </c>
      <c r="V25" s="198">
        <v>0</v>
      </c>
    </row>
    <row r="26" spans="1:22" ht="18.399999999999999" customHeight="1" thickBot="1" x14ac:dyDescent="0.25">
      <c r="A26" s="186" t="s">
        <v>69</v>
      </c>
      <c r="B26" s="187"/>
      <c r="C26" s="187"/>
      <c r="D26" s="187"/>
      <c r="E26" s="187"/>
      <c r="F26" s="187"/>
      <c r="G26" s="188"/>
      <c r="H26" s="205">
        <f>SUM(H22:H25)</f>
        <v>3498462.79</v>
      </c>
      <c r="I26" s="206"/>
      <c r="J26" s="206"/>
      <c r="K26" s="205">
        <f>SUM(K22:K25)</f>
        <v>3344810.37</v>
      </c>
      <c r="L26" s="206"/>
      <c r="M26" s="207"/>
      <c r="N26" s="206">
        <f>SUM(N22:N25)</f>
        <v>1689675.6600000001</v>
      </c>
      <c r="O26" s="206"/>
      <c r="P26" s="206"/>
      <c r="Q26" s="205">
        <f>SUM(Q22:Q25)</f>
        <v>4740883.4399999995</v>
      </c>
      <c r="R26" s="206"/>
      <c r="S26" s="207"/>
      <c r="T26" s="205">
        <f>SUM(T22:T25)</f>
        <v>3088449.7199999997</v>
      </c>
      <c r="U26" s="206"/>
      <c r="V26" s="207"/>
    </row>
    <row r="27" spans="1:22" ht="18.399999999999999" customHeight="1" x14ac:dyDescent="0.2">
      <c r="A27" s="208" t="s">
        <v>30</v>
      </c>
      <c r="B27" s="209"/>
      <c r="C27" s="209"/>
      <c r="D27" s="209"/>
      <c r="E27" s="209"/>
      <c r="F27" s="209"/>
      <c r="G27" s="210"/>
      <c r="H27" s="211">
        <v>43530.51</v>
      </c>
      <c r="I27" s="212"/>
      <c r="J27" s="213"/>
      <c r="K27" s="211">
        <v>54252.61</v>
      </c>
      <c r="L27" s="212">
        <v>10122961.629999999</v>
      </c>
      <c r="M27" s="213">
        <v>6628334.5600000005</v>
      </c>
      <c r="N27" s="211">
        <v>95941.94</v>
      </c>
      <c r="O27" s="212">
        <v>6248838.1500000004</v>
      </c>
      <c r="P27" s="213">
        <v>10122961.629999999</v>
      </c>
      <c r="Q27" s="211">
        <v>23722.240000000002</v>
      </c>
      <c r="R27" s="212">
        <v>6834216</v>
      </c>
      <c r="S27" s="213">
        <v>6248838.1500000004</v>
      </c>
      <c r="T27" s="211">
        <v>0</v>
      </c>
      <c r="U27" s="212">
        <v>6001218.2883333303</v>
      </c>
      <c r="V27" s="213">
        <v>5811470.0833333302</v>
      </c>
    </row>
    <row r="28" spans="1:22" ht="18.399999999999999" customHeight="1" thickBot="1" x14ac:dyDescent="0.25">
      <c r="A28" s="193" t="s">
        <v>3</v>
      </c>
      <c r="B28" s="194"/>
      <c r="C28" s="194"/>
      <c r="D28" s="194"/>
      <c r="E28" s="194"/>
      <c r="F28" s="194"/>
      <c r="G28" s="195"/>
      <c r="H28" s="196">
        <v>485922.84</v>
      </c>
      <c r="I28" s="197">
        <v>0</v>
      </c>
      <c r="J28" s="198">
        <v>0</v>
      </c>
      <c r="K28" s="196">
        <v>1052364.51</v>
      </c>
      <c r="L28" s="197">
        <v>0</v>
      </c>
      <c r="M28" s="198">
        <v>0</v>
      </c>
      <c r="N28" s="196">
        <v>728335.2</v>
      </c>
      <c r="O28" s="197">
        <v>0</v>
      </c>
      <c r="P28" s="198">
        <v>0</v>
      </c>
      <c r="Q28" s="196">
        <v>557983.91</v>
      </c>
      <c r="R28" s="197">
        <v>0</v>
      </c>
      <c r="S28" s="198">
        <v>0</v>
      </c>
      <c r="T28" s="196">
        <v>990400.28</v>
      </c>
      <c r="U28" s="197">
        <v>0</v>
      </c>
      <c r="V28" s="198">
        <v>0</v>
      </c>
    </row>
    <row r="29" spans="1:22" ht="18.399999999999999" customHeight="1" thickBot="1" x14ac:dyDescent="0.25">
      <c r="A29" s="199" t="s">
        <v>70</v>
      </c>
      <c r="B29" s="200"/>
      <c r="C29" s="200"/>
      <c r="D29" s="200"/>
      <c r="E29" s="200"/>
      <c r="F29" s="200"/>
      <c r="G29" s="201"/>
      <c r="H29" s="202">
        <f>SUM(H26:H28)</f>
        <v>4027916.1399999997</v>
      </c>
      <c r="I29" s="203"/>
      <c r="J29" s="203"/>
      <c r="K29" s="202">
        <f>SUM(K26:K28)</f>
        <v>4451427.49</v>
      </c>
      <c r="L29" s="203"/>
      <c r="M29" s="204"/>
      <c r="N29" s="203">
        <f>SUM(N26:N28)</f>
        <v>2513952.7999999998</v>
      </c>
      <c r="O29" s="203"/>
      <c r="P29" s="203"/>
      <c r="Q29" s="202">
        <f>SUM(Q26:Q28)</f>
        <v>5322589.59</v>
      </c>
      <c r="R29" s="203"/>
      <c r="S29" s="204"/>
      <c r="T29" s="202">
        <f>SUM(T26:T28)</f>
        <v>4078850</v>
      </c>
      <c r="U29" s="203"/>
      <c r="V29" s="204"/>
    </row>
    <row r="30" spans="1:22" ht="16.899999999999999" customHeight="1" x14ac:dyDescent="0.2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5" t="str">
        <f>Coordonnées!A1</f>
        <v>Synthèse du Budget</v>
      </c>
      <c r="B1" s="131"/>
      <c r="C1" s="131"/>
      <c r="D1" s="52"/>
      <c r="E1" s="127" t="s">
        <v>0</v>
      </c>
      <c r="F1" s="127"/>
      <c r="G1" s="131" t="str">
        <f>Coordonnées!J1</f>
        <v>CLAVIER</v>
      </c>
      <c r="H1" s="131"/>
      <c r="I1" s="54" t="s">
        <v>40</v>
      </c>
      <c r="J1" s="67">
        <f>Coordonnées!R1</f>
        <v>61012</v>
      </c>
    </row>
    <row r="2" spans="1:10" ht="16.149999999999999" customHeight="1" x14ac:dyDescent="0.2">
      <c r="A2" s="132"/>
      <c r="B2" s="133"/>
      <c r="C2" s="133"/>
      <c r="D2" s="53"/>
      <c r="E2" s="128"/>
      <c r="F2" s="128"/>
      <c r="G2" s="133"/>
      <c r="H2" s="133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2" t="s">
        <v>47</v>
      </c>
      <c r="F4" s="243"/>
      <c r="G4" s="243"/>
      <c r="H4" s="243"/>
      <c r="I4" s="243"/>
    </row>
    <row r="5" spans="1:10" ht="17.649999999999999" customHeight="1" x14ac:dyDescent="0.2">
      <c r="A5" s="14"/>
      <c r="E5" s="250" t="s">
        <v>71</v>
      </c>
      <c r="F5" s="251"/>
      <c r="G5" s="251"/>
      <c r="H5" s="251"/>
      <c r="I5" s="251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6" t="s">
        <v>36</v>
      </c>
      <c r="B8" s="237"/>
      <c r="C8" s="237"/>
      <c r="D8" s="238"/>
      <c r="E8" s="106">
        <v>148130</v>
      </c>
      <c r="F8" s="106">
        <v>348730</v>
      </c>
      <c r="G8" s="106">
        <v>362230</v>
      </c>
      <c r="H8" s="106">
        <v>484400</v>
      </c>
      <c r="I8" s="106">
        <v>784700</v>
      </c>
    </row>
    <row r="9" spans="1:10" ht="30" customHeight="1" x14ac:dyDescent="0.2">
      <c r="A9" s="239" t="s">
        <v>19</v>
      </c>
      <c r="B9" s="240"/>
      <c r="C9" s="240"/>
      <c r="D9" s="241"/>
      <c r="E9" s="106">
        <v>1858219.8</v>
      </c>
      <c r="F9" s="106">
        <v>1931688.62</v>
      </c>
      <c r="G9" s="106">
        <v>2034148.36</v>
      </c>
      <c r="H9" s="106">
        <v>2311634.92</v>
      </c>
      <c r="I9" s="106">
        <v>2509162.73</v>
      </c>
    </row>
    <row r="10" spans="1:10" ht="30" customHeight="1" x14ac:dyDescent="0.2">
      <c r="A10" s="239" t="s">
        <v>20</v>
      </c>
      <c r="B10" s="240"/>
      <c r="C10" s="240"/>
      <c r="D10" s="241"/>
      <c r="E10" s="106">
        <v>534206.23</v>
      </c>
      <c r="F10" s="106">
        <v>508293.81</v>
      </c>
      <c r="G10" s="106">
        <v>510706.35</v>
      </c>
      <c r="H10" s="106">
        <v>623593.63</v>
      </c>
      <c r="I10" s="106">
        <v>630718.56999999995</v>
      </c>
    </row>
    <row r="11" spans="1:10" ht="30" customHeight="1" x14ac:dyDescent="0.2">
      <c r="A11" s="239" t="s">
        <v>21</v>
      </c>
      <c r="B11" s="240"/>
      <c r="C11" s="240"/>
      <c r="D11" s="241"/>
      <c r="E11" s="106">
        <v>1471439.64</v>
      </c>
      <c r="F11" s="106">
        <v>1460933.96</v>
      </c>
      <c r="G11" s="106">
        <v>1769452.41</v>
      </c>
      <c r="H11" s="106">
        <v>1808908.77</v>
      </c>
      <c r="I11" s="106">
        <v>1736208.12</v>
      </c>
    </row>
    <row r="12" spans="1:10" ht="30" customHeight="1" x14ac:dyDescent="0.2">
      <c r="A12" s="239" t="s">
        <v>29</v>
      </c>
      <c r="B12" s="240"/>
      <c r="C12" s="240"/>
      <c r="D12" s="241"/>
      <c r="E12" s="106">
        <v>7911.69</v>
      </c>
      <c r="F12" s="106">
        <v>9463.16</v>
      </c>
      <c r="G12" s="106">
        <v>9721.9500000000007</v>
      </c>
      <c r="H12" s="106">
        <v>10494.43</v>
      </c>
      <c r="I12" s="106">
        <v>10782.39</v>
      </c>
    </row>
    <row r="13" spans="1:10" ht="30" customHeight="1" x14ac:dyDescent="0.2">
      <c r="A13" s="239" t="s">
        <v>22</v>
      </c>
      <c r="B13" s="240"/>
      <c r="C13" s="240"/>
      <c r="D13" s="241"/>
      <c r="E13" s="106">
        <v>51074.09</v>
      </c>
      <c r="F13" s="106">
        <v>72818.710000000006</v>
      </c>
      <c r="G13" s="106">
        <v>46771.89</v>
      </c>
      <c r="H13" s="106">
        <v>36741.39</v>
      </c>
      <c r="I13" s="106">
        <v>21400</v>
      </c>
    </row>
    <row r="14" spans="1:10" ht="30" customHeight="1" x14ac:dyDescent="0.2">
      <c r="A14" s="239" t="s">
        <v>23</v>
      </c>
      <c r="B14" s="240"/>
      <c r="C14" s="240"/>
      <c r="D14" s="241"/>
      <c r="E14" s="106">
        <v>771141.3</v>
      </c>
      <c r="F14" s="106">
        <v>751775.61</v>
      </c>
      <c r="G14" s="106">
        <v>822024.82</v>
      </c>
      <c r="H14" s="106">
        <v>902990.33</v>
      </c>
      <c r="I14" s="106">
        <v>834571</v>
      </c>
    </row>
    <row r="15" spans="1:10" ht="30" customHeight="1" x14ac:dyDescent="0.2">
      <c r="A15" s="239" t="s">
        <v>24</v>
      </c>
      <c r="B15" s="240"/>
      <c r="C15" s="240"/>
      <c r="D15" s="241"/>
      <c r="E15" s="106">
        <v>133922.23000000001</v>
      </c>
      <c r="F15" s="106">
        <v>175927.47</v>
      </c>
      <c r="G15" s="106">
        <v>155527.6</v>
      </c>
      <c r="H15" s="106">
        <v>190578.95</v>
      </c>
      <c r="I15" s="106">
        <v>382985.44</v>
      </c>
    </row>
    <row r="16" spans="1:10" ht="30" customHeight="1" x14ac:dyDescent="0.2">
      <c r="A16" s="244" t="s">
        <v>33</v>
      </c>
      <c r="B16" s="245"/>
      <c r="C16" s="245"/>
      <c r="D16" s="246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9" t="s">
        <v>32</v>
      </c>
      <c r="B17" s="240"/>
      <c r="C17" s="240"/>
      <c r="D17" s="241"/>
      <c r="E17" s="106">
        <v>78363.759999999995</v>
      </c>
      <c r="F17" s="106">
        <v>94428.06</v>
      </c>
      <c r="G17" s="106">
        <v>76042.11</v>
      </c>
      <c r="H17" s="106">
        <v>96746.71</v>
      </c>
      <c r="I17" s="106">
        <v>89317.97</v>
      </c>
    </row>
    <row r="18" spans="1:9" ht="30" customHeight="1" x14ac:dyDescent="0.2">
      <c r="A18" s="239" t="s">
        <v>25</v>
      </c>
      <c r="B18" s="240"/>
      <c r="C18" s="240"/>
      <c r="D18" s="241"/>
      <c r="E18" s="106">
        <v>670615.75</v>
      </c>
      <c r="F18" s="106">
        <v>657144.43999999994</v>
      </c>
      <c r="G18" s="106">
        <v>664014.21</v>
      </c>
      <c r="H18" s="106">
        <v>688757.37</v>
      </c>
      <c r="I18" s="106">
        <v>712967.36</v>
      </c>
    </row>
    <row r="19" spans="1:9" ht="30" customHeight="1" x14ac:dyDescent="0.2">
      <c r="A19" s="244" t="s">
        <v>26</v>
      </c>
      <c r="B19" s="245"/>
      <c r="C19" s="245"/>
      <c r="D19" s="246"/>
      <c r="E19" s="106">
        <v>330501.53000000003</v>
      </c>
      <c r="F19" s="106">
        <v>346264.75</v>
      </c>
      <c r="G19" s="106">
        <v>350220.66</v>
      </c>
      <c r="H19" s="106">
        <v>342982.95</v>
      </c>
      <c r="I19" s="106">
        <v>369032.95</v>
      </c>
    </row>
    <row r="20" spans="1:9" ht="30" customHeight="1" x14ac:dyDescent="0.2">
      <c r="A20" s="239" t="s">
        <v>27</v>
      </c>
      <c r="B20" s="240"/>
      <c r="C20" s="240"/>
      <c r="D20" s="241"/>
      <c r="E20" s="106">
        <v>13677.75</v>
      </c>
      <c r="F20" s="106">
        <v>18700</v>
      </c>
      <c r="G20" s="106">
        <v>18543</v>
      </c>
      <c r="H20" s="106">
        <v>17622.5</v>
      </c>
      <c r="I20" s="106">
        <v>17800</v>
      </c>
    </row>
    <row r="21" spans="1:9" ht="30" customHeight="1" x14ac:dyDescent="0.2">
      <c r="A21" s="247" t="s">
        <v>28</v>
      </c>
      <c r="B21" s="248"/>
      <c r="C21" s="248"/>
      <c r="D21" s="249"/>
      <c r="E21" s="106">
        <v>2500</v>
      </c>
      <c r="F21" s="106">
        <v>2500</v>
      </c>
      <c r="G21" s="106">
        <v>2500</v>
      </c>
      <c r="H21" s="106">
        <v>0</v>
      </c>
      <c r="I21" s="106">
        <v>0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5" t="str">
        <f>Coordonnées!A1</f>
        <v>Synthèse du Budget</v>
      </c>
      <c r="B1" s="131"/>
      <c r="C1" s="131"/>
      <c r="D1" s="52"/>
      <c r="E1" s="127" t="s">
        <v>0</v>
      </c>
      <c r="F1" s="127"/>
      <c r="G1" s="131" t="str">
        <f>Coordonnées!J1</f>
        <v>CLAVIER</v>
      </c>
      <c r="H1" s="131"/>
      <c r="I1" s="54" t="s">
        <v>40</v>
      </c>
      <c r="J1" s="67">
        <f>Coordonnées!R1</f>
        <v>61012</v>
      </c>
    </row>
    <row r="2" spans="1:10" ht="16.149999999999999" customHeight="1" x14ac:dyDescent="0.2">
      <c r="A2" s="132"/>
      <c r="B2" s="133"/>
      <c r="C2" s="133"/>
      <c r="D2" s="53"/>
      <c r="E2" s="128"/>
      <c r="F2" s="128"/>
      <c r="G2" s="133"/>
      <c r="H2" s="133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2" t="s">
        <v>47</v>
      </c>
      <c r="F4" s="243"/>
      <c r="G4" s="243"/>
      <c r="H4" s="243"/>
      <c r="I4" s="243"/>
    </row>
    <row r="5" spans="1:10" ht="17.649999999999999" customHeight="1" x14ac:dyDescent="0.2">
      <c r="A5" s="14"/>
      <c r="E5" s="252" t="s">
        <v>72</v>
      </c>
      <c r="F5" s="253"/>
      <c r="G5" s="253"/>
      <c r="H5" s="253"/>
      <c r="I5" s="253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6" t="s">
        <v>36</v>
      </c>
      <c r="B8" s="237"/>
      <c r="C8" s="237"/>
      <c r="D8" s="238"/>
      <c r="E8" s="106">
        <v>5755224.5800000001</v>
      </c>
      <c r="F8" s="106">
        <v>5817127.1500000004</v>
      </c>
      <c r="G8" s="106">
        <v>7015629</v>
      </c>
      <c r="H8" s="106">
        <v>8402206.4800000004</v>
      </c>
      <c r="I8" s="106">
        <v>8343619.0499999998</v>
      </c>
    </row>
    <row r="9" spans="1:10" ht="30" customHeight="1" x14ac:dyDescent="0.2">
      <c r="A9" s="239" t="s">
        <v>19</v>
      </c>
      <c r="B9" s="240"/>
      <c r="C9" s="240"/>
      <c r="D9" s="241"/>
      <c r="E9" s="106">
        <v>390312.44</v>
      </c>
      <c r="F9" s="106">
        <v>408878.26</v>
      </c>
      <c r="G9" s="106">
        <v>84225</v>
      </c>
      <c r="H9" s="106">
        <v>91865</v>
      </c>
      <c r="I9" s="106">
        <v>89225</v>
      </c>
    </row>
    <row r="10" spans="1:10" ht="30" customHeight="1" x14ac:dyDescent="0.2">
      <c r="A10" s="239" t="s">
        <v>20</v>
      </c>
      <c r="B10" s="240"/>
      <c r="C10" s="240"/>
      <c r="D10" s="241"/>
      <c r="E10" s="106">
        <v>25723.58</v>
      </c>
      <c r="F10" s="106">
        <v>12860</v>
      </c>
      <c r="G10" s="106">
        <v>12360</v>
      </c>
      <c r="H10" s="106">
        <v>11860</v>
      </c>
      <c r="I10" s="106">
        <v>11860</v>
      </c>
    </row>
    <row r="11" spans="1:10" ht="30" customHeight="1" x14ac:dyDescent="0.2">
      <c r="A11" s="239" t="s">
        <v>21</v>
      </c>
      <c r="B11" s="240"/>
      <c r="C11" s="240"/>
      <c r="D11" s="241"/>
      <c r="E11" s="106">
        <v>161878.29999999999</v>
      </c>
      <c r="F11" s="106">
        <v>225996.43</v>
      </c>
      <c r="G11" s="106">
        <v>113889.97</v>
      </c>
      <c r="H11" s="106">
        <v>84462.55</v>
      </c>
      <c r="I11" s="106">
        <v>31046.91</v>
      </c>
    </row>
    <row r="12" spans="1:10" ht="30" customHeight="1" x14ac:dyDescent="0.2">
      <c r="A12" s="239" t="s">
        <v>29</v>
      </c>
      <c r="B12" s="240"/>
      <c r="C12" s="240"/>
      <c r="D12" s="241"/>
      <c r="E12" s="106">
        <v>70799.33</v>
      </c>
      <c r="F12" s="106">
        <v>67915.23</v>
      </c>
      <c r="G12" s="106">
        <v>72359.19</v>
      </c>
      <c r="H12" s="106">
        <v>72463.929999999993</v>
      </c>
      <c r="I12" s="106">
        <v>72076.740000000005</v>
      </c>
    </row>
    <row r="13" spans="1:10" ht="30" customHeight="1" x14ac:dyDescent="0.2">
      <c r="A13" s="239" t="s">
        <v>22</v>
      </c>
      <c r="B13" s="240"/>
      <c r="C13" s="240"/>
      <c r="D13" s="241"/>
      <c r="E13" s="106">
        <v>86709.58</v>
      </c>
      <c r="F13" s="106">
        <v>197256.77</v>
      </c>
      <c r="G13" s="106">
        <v>99271.679999999993</v>
      </c>
      <c r="H13" s="106">
        <v>89538.87</v>
      </c>
      <c r="I13" s="106">
        <v>135849.07</v>
      </c>
    </row>
    <row r="14" spans="1:10" ht="30" customHeight="1" x14ac:dyDescent="0.2">
      <c r="A14" s="239" t="s">
        <v>23</v>
      </c>
      <c r="B14" s="240"/>
      <c r="C14" s="240"/>
      <c r="D14" s="241"/>
      <c r="E14" s="106">
        <v>355921.31</v>
      </c>
      <c r="F14" s="106">
        <v>376258.76</v>
      </c>
      <c r="G14" s="106">
        <v>230627.62</v>
      </c>
      <c r="H14" s="106">
        <v>228966.46</v>
      </c>
      <c r="I14" s="106">
        <v>247259.79</v>
      </c>
    </row>
    <row r="15" spans="1:10" ht="30" customHeight="1" x14ac:dyDescent="0.2">
      <c r="A15" s="239" t="s">
        <v>24</v>
      </c>
      <c r="B15" s="240"/>
      <c r="C15" s="240"/>
      <c r="D15" s="241"/>
      <c r="E15" s="106">
        <v>8930.85</v>
      </c>
      <c r="F15" s="106">
        <v>39120</v>
      </c>
      <c r="G15" s="106">
        <v>6658.48</v>
      </c>
      <c r="H15" s="106">
        <v>6500</v>
      </c>
      <c r="I15" s="106">
        <v>7560</v>
      </c>
    </row>
    <row r="16" spans="1:10" ht="30" customHeight="1" x14ac:dyDescent="0.2">
      <c r="A16" s="244" t="s">
        <v>33</v>
      </c>
      <c r="B16" s="245"/>
      <c r="C16" s="245"/>
      <c r="D16" s="246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9" t="s">
        <v>32</v>
      </c>
      <c r="B17" s="240"/>
      <c r="C17" s="240"/>
      <c r="D17" s="241"/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9" ht="30" customHeight="1" x14ac:dyDescent="0.2">
      <c r="A18" s="239" t="s">
        <v>25</v>
      </c>
      <c r="B18" s="240"/>
      <c r="C18" s="240"/>
      <c r="D18" s="241"/>
      <c r="E18" s="106">
        <v>211480.45</v>
      </c>
      <c r="F18" s="106">
        <v>195155.45</v>
      </c>
      <c r="G18" s="106">
        <v>172848.63</v>
      </c>
      <c r="H18" s="106">
        <v>168234.88</v>
      </c>
      <c r="I18" s="106">
        <v>178384.78</v>
      </c>
    </row>
    <row r="19" spans="1:9" ht="30" customHeight="1" x14ac:dyDescent="0.2">
      <c r="A19" s="244" t="s">
        <v>26</v>
      </c>
      <c r="B19" s="245"/>
      <c r="C19" s="245"/>
      <c r="D19" s="246"/>
      <c r="E19" s="106">
        <v>52847</v>
      </c>
      <c r="F19" s="106">
        <v>48753.1</v>
      </c>
      <c r="G19" s="106">
        <v>39610.660000000003</v>
      </c>
      <c r="H19" s="106">
        <v>43535</v>
      </c>
      <c r="I19" s="106">
        <v>44535</v>
      </c>
    </row>
    <row r="20" spans="1:9" ht="30" customHeight="1" x14ac:dyDescent="0.2">
      <c r="A20" s="239" t="s">
        <v>27</v>
      </c>
      <c r="B20" s="240"/>
      <c r="C20" s="240"/>
      <c r="D20" s="241"/>
      <c r="E20" s="106">
        <v>21500</v>
      </c>
      <c r="F20" s="106">
        <v>13500</v>
      </c>
      <c r="G20" s="106">
        <v>13500</v>
      </c>
      <c r="H20" s="106">
        <v>12000</v>
      </c>
      <c r="I20" s="106">
        <v>12000</v>
      </c>
    </row>
    <row r="21" spans="1:9" ht="30" customHeight="1" x14ac:dyDescent="0.2">
      <c r="A21" s="247" t="s">
        <v>28</v>
      </c>
      <c r="B21" s="248"/>
      <c r="C21" s="248"/>
      <c r="D21" s="249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5" t="str">
        <f>Coordonnées!A1</f>
        <v>Synthèse du Budget</v>
      </c>
      <c r="B1" s="131"/>
      <c r="C1" s="131"/>
      <c r="D1" s="52"/>
      <c r="E1" s="127" t="s">
        <v>0</v>
      </c>
      <c r="F1" s="127"/>
      <c r="G1" s="131" t="str">
        <f>Coordonnées!J1</f>
        <v>CLAVIER</v>
      </c>
      <c r="H1" s="131"/>
      <c r="I1" s="54" t="s">
        <v>40</v>
      </c>
      <c r="J1" s="67">
        <f>Coordonnées!R1</f>
        <v>61012</v>
      </c>
    </row>
    <row r="2" spans="1:10" ht="16.149999999999999" customHeight="1" x14ac:dyDescent="0.2">
      <c r="A2" s="132"/>
      <c r="B2" s="133"/>
      <c r="C2" s="133"/>
      <c r="D2" s="53"/>
      <c r="E2" s="128"/>
      <c r="F2" s="128"/>
      <c r="G2" s="133"/>
      <c r="H2" s="133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2" t="s">
        <v>47</v>
      </c>
      <c r="F4" s="243"/>
      <c r="G4" s="243"/>
      <c r="H4" s="243"/>
      <c r="I4" s="243"/>
    </row>
    <row r="5" spans="1:10" ht="17.649999999999999" customHeight="1" x14ac:dyDescent="0.2">
      <c r="A5" s="14"/>
      <c r="E5" s="254" t="s">
        <v>73</v>
      </c>
      <c r="F5" s="255"/>
      <c r="G5" s="255"/>
      <c r="H5" s="255"/>
      <c r="I5" s="255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6" t="s">
        <v>36</v>
      </c>
      <c r="B8" s="237"/>
      <c r="C8" s="237"/>
      <c r="D8" s="238"/>
      <c r="E8" s="106">
        <v>258530.51</v>
      </c>
      <c r="F8" s="106">
        <v>285996.31</v>
      </c>
      <c r="G8" s="106">
        <v>796305</v>
      </c>
      <c r="H8" s="106">
        <v>1651873.42</v>
      </c>
      <c r="I8" s="106">
        <v>75000</v>
      </c>
    </row>
    <row r="9" spans="1:10" ht="30" customHeight="1" x14ac:dyDescent="0.2">
      <c r="A9" s="239" t="s">
        <v>19</v>
      </c>
      <c r="B9" s="240"/>
      <c r="C9" s="240"/>
      <c r="D9" s="241"/>
      <c r="E9" s="106">
        <v>1284000</v>
      </c>
      <c r="F9" s="106">
        <v>1670000</v>
      </c>
      <c r="G9" s="106">
        <v>236600</v>
      </c>
      <c r="H9" s="106">
        <v>1586500</v>
      </c>
      <c r="I9" s="106">
        <v>2518500</v>
      </c>
    </row>
    <row r="10" spans="1:10" ht="30" customHeight="1" x14ac:dyDescent="0.2">
      <c r="A10" s="239" t="s">
        <v>20</v>
      </c>
      <c r="B10" s="240"/>
      <c r="C10" s="240"/>
      <c r="D10" s="241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9" t="s">
        <v>21</v>
      </c>
      <c r="B11" s="240"/>
      <c r="C11" s="240"/>
      <c r="D11" s="241"/>
      <c r="E11" s="106">
        <v>1013110.11</v>
      </c>
      <c r="F11" s="106">
        <v>1634970.48</v>
      </c>
      <c r="G11" s="106">
        <v>546000</v>
      </c>
      <c r="H11" s="106">
        <v>1552279.55</v>
      </c>
      <c r="I11" s="106">
        <v>1107950</v>
      </c>
    </row>
    <row r="12" spans="1:10" ht="30" customHeight="1" x14ac:dyDescent="0.2">
      <c r="A12" s="239" t="s">
        <v>29</v>
      </c>
      <c r="B12" s="240"/>
      <c r="C12" s="240"/>
      <c r="D12" s="241"/>
      <c r="E12" s="106">
        <v>0</v>
      </c>
      <c r="F12" s="106">
        <v>0</v>
      </c>
      <c r="G12" s="106">
        <v>0</v>
      </c>
      <c r="H12" s="106">
        <v>0</v>
      </c>
      <c r="I12" s="106">
        <v>0</v>
      </c>
    </row>
    <row r="13" spans="1:10" ht="30" customHeight="1" x14ac:dyDescent="0.2">
      <c r="A13" s="239" t="s">
        <v>22</v>
      </c>
      <c r="B13" s="240"/>
      <c r="C13" s="240"/>
      <c r="D13" s="241"/>
      <c r="E13" s="106">
        <v>25000</v>
      </c>
      <c r="F13" s="106">
        <v>1000</v>
      </c>
      <c r="G13" s="106">
        <v>45000</v>
      </c>
      <c r="H13" s="106">
        <v>0</v>
      </c>
      <c r="I13" s="106">
        <v>0</v>
      </c>
    </row>
    <row r="14" spans="1:10" ht="30" customHeight="1" x14ac:dyDescent="0.2">
      <c r="A14" s="239" t="s">
        <v>23</v>
      </c>
      <c r="B14" s="240"/>
      <c r="C14" s="240"/>
      <c r="D14" s="241"/>
      <c r="E14" s="106">
        <v>938620.67</v>
      </c>
      <c r="F14" s="106">
        <v>199800</v>
      </c>
      <c r="G14" s="106">
        <v>337500</v>
      </c>
      <c r="H14" s="106">
        <v>278000</v>
      </c>
      <c r="I14" s="106">
        <v>260000</v>
      </c>
    </row>
    <row r="15" spans="1:10" ht="30" customHeight="1" x14ac:dyDescent="0.2">
      <c r="A15" s="239" t="s">
        <v>24</v>
      </c>
      <c r="B15" s="240"/>
      <c r="C15" s="240"/>
      <c r="D15" s="241"/>
      <c r="E15" s="106">
        <v>30000</v>
      </c>
      <c r="F15" s="106">
        <v>52900</v>
      </c>
      <c r="G15" s="106">
        <v>2500</v>
      </c>
      <c r="H15" s="106">
        <v>30000</v>
      </c>
      <c r="I15" s="106">
        <v>0</v>
      </c>
    </row>
    <row r="16" spans="1:10" ht="30" customHeight="1" x14ac:dyDescent="0.2">
      <c r="A16" s="244" t="s">
        <v>33</v>
      </c>
      <c r="B16" s="245"/>
      <c r="C16" s="245"/>
      <c r="D16" s="246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9" t="s">
        <v>32</v>
      </c>
      <c r="B17" s="240"/>
      <c r="C17" s="240"/>
      <c r="D17" s="241"/>
      <c r="E17" s="106">
        <v>415000</v>
      </c>
      <c r="F17" s="106">
        <v>415000</v>
      </c>
      <c r="G17" s="106">
        <v>460000</v>
      </c>
      <c r="H17" s="106">
        <v>55000</v>
      </c>
      <c r="I17" s="106">
        <v>111500</v>
      </c>
    </row>
    <row r="18" spans="1:9" ht="30" customHeight="1" x14ac:dyDescent="0.2">
      <c r="A18" s="239" t="s">
        <v>25</v>
      </c>
      <c r="B18" s="240"/>
      <c r="C18" s="240"/>
      <c r="D18" s="241"/>
      <c r="E18" s="106">
        <v>400</v>
      </c>
      <c r="F18" s="106">
        <v>1000</v>
      </c>
      <c r="G18" s="106">
        <v>0</v>
      </c>
      <c r="H18" s="106">
        <v>5800</v>
      </c>
      <c r="I18" s="106">
        <v>900</v>
      </c>
    </row>
    <row r="19" spans="1:9" ht="30" customHeight="1" x14ac:dyDescent="0.2">
      <c r="A19" s="244" t="s">
        <v>26</v>
      </c>
      <c r="B19" s="245"/>
      <c r="C19" s="245"/>
      <c r="D19" s="246"/>
      <c r="E19" s="106">
        <v>25000</v>
      </c>
      <c r="F19" s="106">
        <v>53000</v>
      </c>
      <c r="G19" s="106">
        <v>4000</v>
      </c>
      <c r="H19" s="106">
        <v>13000</v>
      </c>
      <c r="I19" s="106">
        <v>5000</v>
      </c>
    </row>
    <row r="20" spans="1:9" ht="30" customHeight="1" x14ac:dyDescent="0.2">
      <c r="A20" s="239" t="s">
        <v>27</v>
      </c>
      <c r="B20" s="240"/>
      <c r="C20" s="240"/>
      <c r="D20" s="241"/>
      <c r="E20" s="106">
        <v>0</v>
      </c>
      <c r="F20" s="106">
        <v>6000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7" t="s">
        <v>28</v>
      </c>
      <c r="B21" s="248"/>
      <c r="C21" s="248"/>
      <c r="D21" s="249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64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5" t="str">
        <f>Coordonnées!A1</f>
        <v>Synthèse du Budget</v>
      </c>
      <c r="B1" s="131"/>
      <c r="C1" s="131"/>
      <c r="D1" s="52"/>
      <c r="E1" s="127" t="s">
        <v>0</v>
      </c>
      <c r="F1" s="127"/>
      <c r="G1" s="131" t="str">
        <f>Coordonnées!J1</f>
        <v>CLAVIER</v>
      </c>
      <c r="H1" s="131"/>
      <c r="I1" s="54" t="s">
        <v>40</v>
      </c>
      <c r="J1" s="67">
        <f>Coordonnées!R1</f>
        <v>61012</v>
      </c>
    </row>
    <row r="2" spans="1:10" ht="16.149999999999999" customHeight="1" x14ac:dyDescent="0.2">
      <c r="A2" s="132"/>
      <c r="B2" s="133"/>
      <c r="C2" s="133"/>
      <c r="D2" s="53"/>
      <c r="E2" s="128"/>
      <c r="F2" s="128"/>
      <c r="G2" s="133"/>
      <c r="H2" s="133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2" t="s">
        <v>47</v>
      </c>
      <c r="F4" s="243"/>
      <c r="G4" s="243"/>
      <c r="H4" s="243"/>
      <c r="I4" s="243"/>
    </row>
    <row r="5" spans="1:10" ht="17.649999999999999" customHeight="1" x14ac:dyDescent="0.2">
      <c r="A5" s="14"/>
      <c r="E5" s="256" t="s">
        <v>74</v>
      </c>
      <c r="F5" s="257"/>
      <c r="G5" s="257"/>
      <c r="H5" s="257"/>
      <c r="I5" s="257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6" t="s">
        <v>36</v>
      </c>
      <c r="B8" s="237"/>
      <c r="C8" s="237"/>
      <c r="D8" s="238"/>
      <c r="E8" s="106">
        <v>528905.46</v>
      </c>
      <c r="F8" s="106">
        <v>1106617.1200000001</v>
      </c>
      <c r="G8" s="106">
        <v>1239611.18</v>
      </c>
      <c r="H8" s="106">
        <v>602301.56999999995</v>
      </c>
      <c r="I8" s="106">
        <v>990400.28</v>
      </c>
    </row>
    <row r="9" spans="1:10" ht="30" customHeight="1" x14ac:dyDescent="0.2">
      <c r="A9" s="239" t="s">
        <v>19</v>
      </c>
      <c r="B9" s="240"/>
      <c r="C9" s="240"/>
      <c r="D9" s="241"/>
      <c r="E9" s="106">
        <v>1205000</v>
      </c>
      <c r="F9" s="106">
        <v>1513750</v>
      </c>
      <c r="G9" s="106">
        <v>100000</v>
      </c>
      <c r="H9" s="106">
        <v>2793108.19</v>
      </c>
      <c r="I9" s="106">
        <v>1569743.92</v>
      </c>
    </row>
    <row r="10" spans="1:10" ht="30" customHeight="1" x14ac:dyDescent="0.2">
      <c r="A10" s="239" t="s">
        <v>20</v>
      </c>
      <c r="B10" s="240"/>
      <c r="C10" s="240"/>
      <c r="D10" s="241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9" t="s">
        <v>21</v>
      </c>
      <c r="B11" s="240"/>
      <c r="C11" s="240"/>
      <c r="D11" s="241"/>
      <c r="E11" s="106">
        <v>820662.79</v>
      </c>
      <c r="F11" s="106">
        <v>1058543.3700000001</v>
      </c>
      <c r="G11" s="106">
        <v>524341.62</v>
      </c>
      <c r="H11" s="106">
        <v>1612179.83</v>
      </c>
      <c r="I11" s="106">
        <v>1387205.8</v>
      </c>
    </row>
    <row r="12" spans="1:10" ht="30" customHeight="1" x14ac:dyDescent="0.2">
      <c r="A12" s="239" t="s">
        <v>29</v>
      </c>
      <c r="B12" s="240"/>
      <c r="C12" s="240"/>
      <c r="D12" s="241"/>
      <c r="E12" s="106">
        <v>0</v>
      </c>
      <c r="F12" s="106">
        <v>0</v>
      </c>
      <c r="G12" s="106">
        <v>0</v>
      </c>
      <c r="H12" s="106">
        <v>0</v>
      </c>
      <c r="I12" s="106">
        <v>0</v>
      </c>
    </row>
    <row r="13" spans="1:10" ht="30" customHeight="1" x14ac:dyDescent="0.2">
      <c r="A13" s="239" t="s">
        <v>22</v>
      </c>
      <c r="B13" s="240"/>
      <c r="C13" s="240"/>
      <c r="D13" s="241"/>
      <c r="E13" s="106">
        <v>5000</v>
      </c>
      <c r="F13" s="106">
        <v>0</v>
      </c>
      <c r="G13" s="106">
        <v>0</v>
      </c>
      <c r="H13" s="106">
        <v>0</v>
      </c>
      <c r="I13" s="106">
        <v>0</v>
      </c>
    </row>
    <row r="14" spans="1:10" ht="30" customHeight="1" x14ac:dyDescent="0.2">
      <c r="A14" s="239" t="s">
        <v>23</v>
      </c>
      <c r="B14" s="240"/>
      <c r="C14" s="240"/>
      <c r="D14" s="241"/>
      <c r="E14" s="106">
        <v>925000</v>
      </c>
      <c r="F14" s="106">
        <v>140000</v>
      </c>
      <c r="G14" s="106">
        <v>200000</v>
      </c>
      <c r="H14" s="106">
        <v>260000</v>
      </c>
      <c r="I14" s="106">
        <v>30000</v>
      </c>
    </row>
    <row r="15" spans="1:10" ht="30" customHeight="1" x14ac:dyDescent="0.2">
      <c r="A15" s="239" t="s">
        <v>24</v>
      </c>
      <c r="B15" s="240"/>
      <c r="C15" s="240"/>
      <c r="D15" s="241"/>
      <c r="E15" s="106">
        <v>60000</v>
      </c>
      <c r="F15" s="106">
        <v>182000</v>
      </c>
      <c r="G15" s="106">
        <v>0</v>
      </c>
      <c r="H15" s="106">
        <v>0</v>
      </c>
      <c r="I15" s="106">
        <v>0</v>
      </c>
    </row>
    <row r="16" spans="1:10" ht="30" customHeight="1" x14ac:dyDescent="0.2">
      <c r="A16" s="244" t="s">
        <v>33</v>
      </c>
      <c r="B16" s="245"/>
      <c r="C16" s="245"/>
      <c r="D16" s="246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9" t="s">
        <v>32</v>
      </c>
      <c r="B17" s="240"/>
      <c r="C17" s="240"/>
      <c r="D17" s="241"/>
      <c r="E17" s="106">
        <v>480000</v>
      </c>
      <c r="F17" s="106">
        <v>415000</v>
      </c>
      <c r="G17" s="106">
        <v>450000</v>
      </c>
      <c r="H17" s="106">
        <v>55000</v>
      </c>
      <c r="I17" s="106">
        <v>101500</v>
      </c>
    </row>
    <row r="18" spans="1:9" ht="30" customHeight="1" x14ac:dyDescent="0.2">
      <c r="A18" s="239" t="s">
        <v>25</v>
      </c>
      <c r="B18" s="240"/>
      <c r="C18" s="240"/>
      <c r="D18" s="241"/>
      <c r="E18" s="106">
        <v>0</v>
      </c>
      <c r="F18" s="106">
        <v>0</v>
      </c>
      <c r="G18" s="106">
        <v>0</v>
      </c>
      <c r="H18" s="106">
        <v>0</v>
      </c>
      <c r="I18" s="106">
        <v>0</v>
      </c>
    </row>
    <row r="19" spans="1:9" ht="30" customHeight="1" x14ac:dyDescent="0.2">
      <c r="A19" s="244" t="s">
        <v>26</v>
      </c>
      <c r="B19" s="245"/>
      <c r="C19" s="245"/>
      <c r="D19" s="246"/>
      <c r="E19" s="106">
        <v>2800</v>
      </c>
      <c r="F19" s="106">
        <v>35517</v>
      </c>
      <c r="G19" s="106">
        <v>0</v>
      </c>
      <c r="H19" s="106">
        <v>0</v>
      </c>
      <c r="I19" s="106">
        <v>0</v>
      </c>
    </row>
    <row r="20" spans="1:9" ht="30" customHeight="1" x14ac:dyDescent="0.2">
      <c r="A20" s="239" t="s">
        <v>27</v>
      </c>
      <c r="B20" s="240"/>
      <c r="C20" s="240"/>
      <c r="D20" s="241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7" t="s">
        <v>28</v>
      </c>
      <c r="B21" s="248"/>
      <c r="C21" s="248"/>
      <c r="D21" s="249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55" spans="6:6" x14ac:dyDescent="0.2">
      <c r="F55" s="107">
        <v>5142704.22</v>
      </c>
    </row>
    <row r="64" spans="6:6" x14ac:dyDescent="0.2">
      <c r="F64" s="107">
        <v>5142704.22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Isabelle GARROY</cp:lastModifiedBy>
  <cp:lastPrinted>2019-04-29T14:14:47Z</cp:lastPrinted>
  <dcterms:created xsi:type="dcterms:W3CDTF">2006-02-10T09:03:57Z</dcterms:created>
  <dcterms:modified xsi:type="dcterms:W3CDTF">2024-03-26T13:51:34Z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